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siness\DC Tax\Blogs &amp; articles\"/>
    </mc:Choice>
  </mc:AlternateContent>
  <xr:revisionPtr revIDLastSave="0" documentId="13_ncr:1_{D43A7F61-3330-4C2B-A48E-D7A898371FC3}" xr6:coauthVersionLast="46" xr6:coauthVersionMax="46" xr10:uidLastSave="{00000000-0000-0000-0000-000000000000}"/>
  <bookViews>
    <workbookView xWindow="-120" yWindow="-120" windowWidth="29040" windowHeight="15840" xr2:uid="{6E92D941-4B41-4A6E-8BA8-68FAE5521B4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9" i="1" l="1"/>
  <c r="AE20" i="1"/>
  <c r="AE21" i="1"/>
  <c r="AE18" i="1"/>
  <c r="AE17" i="1"/>
  <c r="AD17" i="1"/>
  <c r="AC17" i="1"/>
  <c r="AD21" i="1"/>
  <c r="AD20" i="1"/>
  <c r="AC21" i="1"/>
  <c r="AC20" i="1"/>
  <c r="AD19" i="1"/>
  <c r="AC19" i="1"/>
  <c r="AC18" i="1"/>
  <c r="AD18" i="1"/>
  <c r="AG14" i="1"/>
  <c r="AG13" i="1"/>
  <c r="AG3" i="1"/>
  <c r="AG12" i="1"/>
  <c r="AG11" i="1"/>
  <c r="AG10" i="1"/>
  <c r="AG9" i="1"/>
  <c r="AG8" i="1"/>
  <c r="AG7" i="1"/>
  <c r="AG6" i="1"/>
  <c r="AG5" i="1"/>
  <c r="AG4" i="1"/>
  <c r="B14" i="1"/>
  <c r="D4" i="1"/>
  <c r="D1" i="1"/>
  <c r="L5" i="1" s="1"/>
  <c r="L6" i="1" s="1"/>
  <c r="L7" i="1" s="1"/>
  <c r="C1" i="1"/>
  <c r="AG21" i="1" l="1"/>
  <c r="AG20" i="1"/>
  <c r="AG19" i="1"/>
  <c r="AG18" i="1"/>
  <c r="B15" i="1" s="1" a="1"/>
  <c r="B15" i="1" s="1"/>
  <c r="AG17" i="1"/>
  <c r="E3" i="1"/>
  <c r="F3" i="1"/>
  <c r="Q5" i="1"/>
  <c r="Q6" i="1" s="1"/>
  <c r="Q7" i="1" s="1"/>
  <c r="Q8" i="1" s="1"/>
  <c r="Q9" i="1" s="1"/>
  <c r="Q10" i="1" s="1"/>
  <c r="U5" i="1"/>
  <c r="U6" i="1" s="1"/>
  <c r="U7" i="1" s="1"/>
  <c r="U8" i="1" s="1"/>
  <c r="U9" i="1" s="1"/>
  <c r="U10" i="1" s="1"/>
  <c r="S5" i="1"/>
  <c r="S6" i="1" s="1"/>
  <c r="S7" i="1" s="1"/>
  <c r="S8" i="1" s="1"/>
  <c r="S9" i="1" s="1"/>
  <c r="S10" i="1" s="1"/>
  <c r="O5" i="1"/>
  <c r="O6" i="1" s="1"/>
  <c r="O7" i="1" s="1"/>
  <c r="O8" i="1" s="1"/>
  <c r="O9" i="1" s="1"/>
  <c r="O10" i="1" s="1"/>
  <c r="M5" i="1"/>
  <c r="M6" i="1" s="1"/>
  <c r="M7" i="1" s="1"/>
  <c r="M8" i="1" s="1"/>
  <c r="M9" i="1" s="1"/>
  <c r="M10" i="1" s="1"/>
  <c r="L8" i="1"/>
  <c r="K5" i="1"/>
  <c r="K6" i="1" s="1"/>
  <c r="K7" i="1" s="1"/>
  <c r="L9" i="1" l="1"/>
  <c r="K8" i="1"/>
  <c r="K9" i="1" l="1"/>
  <c r="L10" i="1"/>
  <c r="L11" i="1" l="1"/>
  <c r="K10" i="1"/>
  <c r="K11" i="1" l="1"/>
  <c r="L12" i="1"/>
  <c r="K12" i="1" l="1"/>
  <c r="L13" i="1"/>
  <c r="K13" i="1" l="1"/>
  <c r="L14" i="1"/>
  <c r="L15" i="1" l="1"/>
  <c r="K14" i="1"/>
  <c r="K15" i="1" l="1"/>
  <c r="L16" i="1"/>
  <c r="L17" i="1" l="1"/>
  <c r="K16" i="1"/>
  <c r="K17" i="1" l="1"/>
  <c r="L18" i="1"/>
  <c r="L19" i="1" l="1"/>
  <c r="K18" i="1"/>
  <c r="K19" i="1" l="1"/>
  <c r="L20" i="1"/>
  <c r="L21" i="1" l="1"/>
  <c r="K20" i="1"/>
  <c r="K21" i="1" l="1"/>
  <c r="L22" i="1"/>
  <c r="L23" i="1" l="1"/>
  <c r="K22" i="1"/>
  <c r="K23" i="1" l="1"/>
  <c r="L24" i="1"/>
  <c r="L25" i="1" l="1"/>
  <c r="K24" i="1"/>
  <c r="K25" i="1" l="1"/>
  <c r="L26" i="1"/>
  <c r="L27" i="1" l="1"/>
  <c r="K26" i="1"/>
  <c r="K27" i="1" l="1"/>
  <c r="L28" i="1"/>
  <c r="L29" i="1" l="1"/>
  <c r="K28" i="1"/>
  <c r="K29" i="1" l="1"/>
  <c r="L30" i="1"/>
  <c r="K3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<sst xmlns="http://schemas.openxmlformats.org/spreadsheetml/2006/main" count="60" uniqueCount="23">
  <si>
    <t>Month</t>
  </si>
  <si>
    <t>Current</t>
  </si>
  <si>
    <t>Previous</t>
  </si>
  <si>
    <t>Next</t>
  </si>
  <si>
    <t>1st</t>
  </si>
  <si>
    <t>2nd</t>
  </si>
  <si>
    <t>3rd</t>
  </si>
  <si>
    <t>4th</t>
  </si>
  <si>
    <t>Quarterly returns due</t>
  </si>
  <si>
    <t>1040 Returns Due</t>
  </si>
  <si>
    <t>940 Returns Due</t>
  </si>
  <si>
    <t>1065 Returns Due</t>
  </si>
  <si>
    <t>1120 Returns Due</t>
  </si>
  <si>
    <t>990 Returns Due</t>
  </si>
  <si>
    <t>1040 extendion filed:</t>
  </si>
  <si>
    <t>940 extendion filed:</t>
  </si>
  <si>
    <t>941 extendion filed:</t>
  </si>
  <si>
    <t>990 extendion filed:</t>
  </si>
  <si>
    <t>1065 extendion filed:</t>
  </si>
  <si>
    <t>1120 extendion filed:</t>
  </si>
  <si>
    <t>Today's date:</t>
  </si>
  <si>
    <t xml:space="preserve"> Next Required to file:</t>
  </si>
  <si>
    <t>Qnext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</si>
</sst>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-F800]dddd\,\ mmmm\ dd\,\ yyyy"/>
    <numFmt numFmtId="166" formatCode="[$-F800]ddd\,\ mmmm\ dd\,\ yyyy"/>
    <numFmt numFmtId="170" formatCode="mmm\ d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4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2" fillId="8" borderId="1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1" fillId="4" borderId="0" xfId="0" applyFont="1" applyFill="1" applyBorder="1" applyAlignment="1">
      <alignment horizontal="center" vertical="center"/>
    </xf>
    <xf numFmtId="170" fontId="0" fillId="0" borderId="0" xfId="0" applyNumberFormat="1"/>
  </cellXfs>
  <cellStyles count="1">
    <cellStyle name="Normal" xfId="0" builtinId="0"/>
  </cellStyles>
  <dxfs count="7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FEF227-FF0F-4889-90B5-9D83297EA1EA}" name="Table1" displayName="Table1" ref="AC2:AG14" totalsRowShown="0" headerRowDxfId="6" dataDxfId="5">
  <autoFilter ref="AC2:AG14" xr:uid="{E9C9A399-BD38-47BD-BD64-5C6C8F985A12}"/>
  <tableColumns count="5">
    <tableColumn id="1" xr3:uid="{AD61661D-9DEE-45A9-B78D-98E971F05023}" name="Month" dataDxfId="4"/>
    <tableColumn id="2" xr3:uid="{E939F139-0CAE-4972-A415-73F20E4F59BA}" name="Current" dataDxfId="3"/>
    <tableColumn id="3" xr3:uid="{CED2F667-83B8-49DD-943D-700D41E97827}" name="Previous" dataDxfId="2"/>
    <tableColumn id="4" xr3:uid="{D455BA9A-6DEF-4953-8998-5A3334DE0C82}" name="Next" dataDxfId="1"/>
    <tableColumn id="5" xr3:uid="{1A2F85EE-62BA-4EBE-9A9D-89E396E84C67}" name="Qnext" dataDxfId="0">
      <calculatedColumnFormula>"12/31/"&amp;(YEAR(TODAY()))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6C87-F918-48A9-8CEA-00B0003D8777}">
  <dimension ref="A1:AG30"/>
  <sheetViews>
    <sheetView tabSelected="1" topLeftCell="K1" workbookViewId="0">
      <selection activeCell="AG31" sqref="AG31"/>
    </sheetView>
  </sheetViews>
  <sheetFormatPr defaultRowHeight="15" x14ac:dyDescent="0.25"/>
  <cols>
    <col min="2" max="2" width="23.7109375" bestFit="1" customWidth="1"/>
    <col min="3" max="3" width="15.5703125" bestFit="1" customWidth="1"/>
    <col min="4" max="4" width="23" customWidth="1"/>
    <col min="6" max="6" width="12.85546875" bestFit="1" customWidth="1"/>
    <col min="13" max="13" width="9.140625" style="2"/>
    <col min="30" max="30" width="12.28515625" bestFit="1" customWidth="1"/>
    <col min="33" max="33" width="11" bestFit="1" customWidth="1"/>
  </cols>
  <sheetData>
    <row r="1" spans="1:33" s="3" customFormat="1" ht="15.75" thickBot="1" x14ac:dyDescent="0.3">
      <c r="C1" s="8">
        <f ca="1">YEAR(TODAY())</f>
        <v>2021</v>
      </c>
      <c r="D1" s="8">
        <f ca="1">MONTH(TODAY())</f>
        <v>4</v>
      </c>
      <c r="E1" s="3">
        <v>940</v>
      </c>
      <c r="F1" s="3">
        <v>941</v>
      </c>
      <c r="G1" s="3">
        <v>1065</v>
      </c>
      <c r="H1" s="3">
        <v>1120</v>
      </c>
      <c r="I1" s="3">
        <v>1040</v>
      </c>
      <c r="M1" s="9">
        <v>4</v>
      </c>
      <c r="N1" s="3">
        <v>15</v>
      </c>
      <c r="O1" s="3">
        <v>1</v>
      </c>
      <c r="P1" s="3">
        <v>31</v>
      </c>
      <c r="Q1" s="3">
        <v>9</v>
      </c>
      <c r="R1" s="3">
        <v>15</v>
      </c>
      <c r="S1" s="3">
        <v>10</v>
      </c>
      <c r="T1" s="3">
        <v>15</v>
      </c>
      <c r="U1" s="3">
        <v>11</v>
      </c>
      <c r="V1" s="3">
        <v>15</v>
      </c>
    </row>
    <row r="2" spans="1:33" ht="15" customHeight="1" x14ac:dyDescent="0.25">
      <c r="C2" s="59"/>
      <c r="D2" s="59"/>
      <c r="E2" s="3"/>
      <c r="F2" s="3"/>
      <c r="G2" s="3"/>
      <c r="H2" s="3"/>
      <c r="I2" s="3"/>
      <c r="K2" s="12" t="s">
        <v>8</v>
      </c>
      <c r="L2" s="13"/>
      <c r="M2" s="28" t="s">
        <v>9</v>
      </c>
      <c r="N2" s="29"/>
      <c r="O2" s="20" t="s">
        <v>10</v>
      </c>
      <c r="P2" s="21"/>
      <c r="Q2" s="44" t="s">
        <v>11</v>
      </c>
      <c r="R2" s="45"/>
      <c r="S2" s="36" t="s">
        <v>12</v>
      </c>
      <c r="T2" s="37"/>
      <c r="U2" s="50" t="s">
        <v>13</v>
      </c>
      <c r="V2" s="51"/>
      <c r="AC2" s="3" t="s">
        <v>0</v>
      </c>
      <c r="AD2" s="3" t="s">
        <v>1</v>
      </c>
      <c r="AE2" s="3" t="s">
        <v>2</v>
      </c>
      <c r="AF2" s="3" t="s">
        <v>3</v>
      </c>
      <c r="AG2" s="3" t="s">
        <v>22</v>
      </c>
    </row>
    <row r="3" spans="1:33" x14ac:dyDescent="0.25">
      <c r="C3" s="11" t="s">
        <v>21</v>
      </c>
      <c r="D3" s="11"/>
      <c r="E3">
        <f ca="1">IF(OR($D$1&gt;O1,AND($D$1=O1,DAY(TODAY())&gt;P1)),$C$1-1,$C$1-2)</f>
        <v>2020</v>
      </c>
      <c r="F3" t="str">
        <f ca="1">(LOOKUP(D1,Table1[Month],Table1[Current]))&amp;" qtr., "&amp;IF(L5="3rd",C1-1,C1)</f>
        <v>2nd qtr., 2021</v>
      </c>
      <c r="K3" s="14"/>
      <c r="L3" s="15"/>
      <c r="M3" s="30"/>
      <c r="N3" s="31"/>
      <c r="O3" s="22"/>
      <c r="P3" s="23"/>
      <c r="Q3" s="46"/>
      <c r="R3" s="47"/>
      <c r="S3" s="38"/>
      <c r="T3" s="39"/>
      <c r="U3" s="52"/>
      <c r="V3" s="53"/>
      <c r="AC3" s="3">
        <v>1</v>
      </c>
      <c r="AD3" s="3" t="s">
        <v>4</v>
      </c>
      <c r="AE3" s="3" t="s">
        <v>7</v>
      </c>
      <c r="AF3" s="3" t="s">
        <v>5</v>
      </c>
      <c r="AG3" s="3" t="str">
        <f ca="1">"1/31/"&amp;(YEAR(TODAY())-1)</f>
        <v>1/31/2020</v>
      </c>
    </row>
    <row r="4" spans="1:33" s="1" customFormat="1" x14ac:dyDescent="0.25">
      <c r="C4" t="s">
        <v>20</v>
      </c>
      <c r="D4" s="58">
        <f ca="1">TODAY()</f>
        <v>44288</v>
      </c>
      <c r="E4"/>
      <c r="F4"/>
      <c r="G4"/>
      <c r="H4"/>
      <c r="I4"/>
      <c r="K4" s="14"/>
      <c r="L4" s="15"/>
      <c r="M4" s="30"/>
      <c r="N4" s="31"/>
      <c r="O4" s="22"/>
      <c r="P4" s="23"/>
      <c r="Q4" s="46"/>
      <c r="R4" s="47"/>
      <c r="S4" s="38"/>
      <c r="T4" s="39"/>
      <c r="U4" s="52"/>
      <c r="V4" s="53"/>
      <c r="AC4" s="3">
        <v>2</v>
      </c>
      <c r="AD4" s="3" t="s">
        <v>4</v>
      </c>
      <c r="AE4" s="3" t="s">
        <v>7</v>
      </c>
      <c r="AF4" s="3" t="s">
        <v>5</v>
      </c>
      <c r="AG4" s="3" t="str">
        <f ca="1">"4/30/"&amp;(YEAR(TODAY()))</f>
        <v>4/30/2021</v>
      </c>
    </row>
    <row r="5" spans="1:33" ht="15" customHeight="1" x14ac:dyDescent="0.25">
      <c r="C5" s="56"/>
      <c r="D5" s="56"/>
      <c r="E5" s="1"/>
      <c r="F5" s="1"/>
      <c r="G5" s="1"/>
      <c r="H5" s="1"/>
      <c r="I5" s="1"/>
      <c r="K5" s="4">
        <f ca="1">IF(L5="4th",C1-1,C1)</f>
        <v>2021</v>
      </c>
      <c r="L5" s="5" t="str">
        <f ca="1">LOOKUP(D1,Table1[Month],Table1[Previous])</f>
        <v>1st</v>
      </c>
      <c r="M5" s="16">
        <f ca="1">IF(OR($D$1&gt;M1,AND($D$1=M1,DAY(TODAY())&gt;N1)),$C$1-1,$C$1-2)</f>
        <v>2019</v>
      </c>
      <c r="N5" s="17"/>
      <c r="O5" s="24">
        <f t="shared" ref="O5" ca="1" si="0">IF(OR($D$1&gt;O1,AND($D$1=O1,DAY(TODAY())&gt;P1)),$C$1-1,$C$1-2)</f>
        <v>2020</v>
      </c>
      <c r="P5" s="25"/>
      <c r="Q5" s="32">
        <f t="shared" ref="Q5" ca="1" si="1">IF(OR($D$1&gt;Q1,AND($D$1=Q1,DAY(TODAY())&gt;R1)),$C$1-1,$C$1-2)</f>
        <v>2019</v>
      </c>
      <c r="R5" s="33"/>
      <c r="S5" s="40">
        <f t="shared" ref="S5" ca="1" si="2">IF(OR($D$1&gt;S1,AND($D$1=S1,DAY(TODAY())&gt;T1)),$C$1-1,$C$1-2)</f>
        <v>2019</v>
      </c>
      <c r="T5" s="41"/>
      <c r="U5" s="54">
        <f t="shared" ref="U5" ca="1" si="3">IF(OR($D$1&gt;U1,AND($D$1=U1,DAY(TODAY())&gt;V1)),$C$1-1,$C$1-2)</f>
        <v>2019</v>
      </c>
      <c r="V5" s="55"/>
      <c r="AC5" s="3">
        <v>3</v>
      </c>
      <c r="AD5" s="3" t="s">
        <v>4</v>
      </c>
      <c r="AE5" s="3" t="s">
        <v>7</v>
      </c>
      <c r="AF5" s="3" t="s">
        <v>5</v>
      </c>
      <c r="AG5" s="3" t="str">
        <f ca="1">"4/30/"&amp;(YEAR(TODAY()))</f>
        <v>4/30/2021</v>
      </c>
    </row>
    <row r="6" spans="1:33" ht="15" customHeight="1" x14ac:dyDescent="0.25">
      <c r="C6" s="11" t="s">
        <v>15</v>
      </c>
      <c r="D6" s="11"/>
      <c r="K6" s="4">
        <f ca="1">IF(L6="4th",K5-1,K5)</f>
        <v>2020</v>
      </c>
      <c r="L6" s="5" t="str">
        <f ca="1">IF(L5="1st","4th",IF(L5="2nd","1st",IF(L5="3rd","2nd",IF(L5="4th","3rd",""))))</f>
        <v>4th</v>
      </c>
      <c r="M6" s="16">
        <f ca="1">M5-1</f>
        <v>2018</v>
      </c>
      <c r="N6" s="17"/>
      <c r="O6" s="24">
        <f ca="1">O5-1</f>
        <v>2019</v>
      </c>
      <c r="P6" s="25"/>
      <c r="Q6" s="32">
        <f ca="1">Q5-1</f>
        <v>2018</v>
      </c>
      <c r="R6" s="33"/>
      <c r="S6" s="40">
        <f ca="1">S5-1</f>
        <v>2018</v>
      </c>
      <c r="T6" s="41"/>
      <c r="U6" s="54">
        <f ca="1">U5-1</f>
        <v>2018</v>
      </c>
      <c r="V6" s="55"/>
      <c r="AC6" s="3">
        <v>4</v>
      </c>
      <c r="AD6" s="3" t="s">
        <v>5</v>
      </c>
      <c r="AE6" s="3" t="s">
        <v>4</v>
      </c>
      <c r="AF6" s="3" t="s">
        <v>6</v>
      </c>
      <c r="AG6" s="3" t="str">
        <f ca="1">"4/30/"&amp;(YEAR(TODAY()))</f>
        <v>4/30/2021</v>
      </c>
    </row>
    <row r="7" spans="1:33" ht="15" customHeight="1" x14ac:dyDescent="0.25">
      <c r="C7" s="11" t="s">
        <v>16</v>
      </c>
      <c r="D7" s="11"/>
      <c r="K7" s="4">
        <f t="shared" ref="K7:K12" ca="1" si="4">IF(L7="4th",K6-1,K6)</f>
        <v>2020</v>
      </c>
      <c r="L7" s="5" t="str">
        <f t="shared" ref="L7:L12" ca="1" si="5">IF(L6="1st","4th",IF(L6="2nd","1st",IF(L6="3rd","2nd",IF(L6="4th","3rd",""))))</f>
        <v>3rd</v>
      </c>
      <c r="M7" s="16">
        <f t="shared" ref="M7:M10" ca="1" si="6">M6-1</f>
        <v>2017</v>
      </c>
      <c r="N7" s="17"/>
      <c r="O7" s="24">
        <f ca="1">O6-1</f>
        <v>2018</v>
      </c>
      <c r="P7" s="25"/>
      <c r="Q7" s="32">
        <f ca="1">Q6-1</f>
        <v>2017</v>
      </c>
      <c r="R7" s="33"/>
      <c r="S7" s="40">
        <f ca="1">S6-1</f>
        <v>2017</v>
      </c>
      <c r="T7" s="41"/>
      <c r="U7" s="54">
        <f ca="1">U6-1</f>
        <v>2017</v>
      </c>
      <c r="V7" s="55"/>
      <c r="AC7" s="3">
        <v>5</v>
      </c>
      <c r="AD7" s="3" t="s">
        <v>5</v>
      </c>
      <c r="AE7" s="3" t="s">
        <v>4</v>
      </c>
      <c r="AF7" s="3" t="s">
        <v>6</v>
      </c>
      <c r="AG7" s="3" t="str">
        <f ca="1">"7/31/"&amp;(YEAR(TODAY()))</f>
        <v>7/31/2021</v>
      </c>
    </row>
    <row r="8" spans="1:33" ht="15" customHeight="1" x14ac:dyDescent="0.25">
      <c r="C8" s="11" t="s">
        <v>17</v>
      </c>
      <c r="D8" s="11"/>
      <c r="K8" s="4">
        <f t="shared" ca="1" si="4"/>
        <v>2020</v>
      </c>
      <c r="L8" s="5" t="str">
        <f t="shared" ca="1" si="5"/>
        <v>2nd</v>
      </c>
      <c r="M8" s="16">
        <f t="shared" ca="1" si="6"/>
        <v>2016</v>
      </c>
      <c r="N8" s="17"/>
      <c r="O8" s="24">
        <f ca="1">O7-1</f>
        <v>2017</v>
      </c>
      <c r="P8" s="25"/>
      <c r="Q8" s="32">
        <f ca="1">Q7-1</f>
        <v>2016</v>
      </c>
      <c r="R8" s="33"/>
      <c r="S8" s="40">
        <f ca="1">S7-1</f>
        <v>2016</v>
      </c>
      <c r="T8" s="41"/>
      <c r="U8" s="54">
        <f ca="1">U7-1</f>
        <v>2016</v>
      </c>
      <c r="V8" s="55"/>
      <c r="AC8" s="3">
        <v>6</v>
      </c>
      <c r="AD8" s="3" t="s">
        <v>5</v>
      </c>
      <c r="AE8" s="3" t="s">
        <v>4</v>
      </c>
      <c r="AF8" s="3" t="s">
        <v>6</v>
      </c>
      <c r="AG8" s="3" t="str">
        <f t="shared" ref="AG8:AG9" ca="1" si="7">"7/31/"&amp;(YEAR(TODAY()))</f>
        <v>7/31/2021</v>
      </c>
    </row>
    <row r="9" spans="1:33" ht="15" customHeight="1" x14ac:dyDescent="0.25">
      <c r="C9" s="11" t="s">
        <v>14</v>
      </c>
      <c r="D9" s="11"/>
      <c r="K9" s="4">
        <f t="shared" ca="1" si="4"/>
        <v>2020</v>
      </c>
      <c r="L9" s="5" t="str">
        <f t="shared" ca="1" si="5"/>
        <v>1st</v>
      </c>
      <c r="M9" s="16">
        <f t="shared" ca="1" si="6"/>
        <v>2015</v>
      </c>
      <c r="N9" s="17"/>
      <c r="O9" s="24">
        <f ca="1">O8-1</f>
        <v>2016</v>
      </c>
      <c r="P9" s="25"/>
      <c r="Q9" s="32">
        <f ca="1">Q8-1</f>
        <v>2015</v>
      </c>
      <c r="R9" s="33"/>
      <c r="S9" s="40">
        <f ca="1">S8-1</f>
        <v>2015</v>
      </c>
      <c r="T9" s="41"/>
      <c r="U9" s="54">
        <f ca="1">U8-1</f>
        <v>2015</v>
      </c>
      <c r="V9" s="55"/>
      <c r="AC9" s="3">
        <v>7</v>
      </c>
      <c r="AD9" s="3" t="s">
        <v>6</v>
      </c>
      <c r="AE9" s="3" t="s">
        <v>5</v>
      </c>
      <c r="AF9" s="3" t="s">
        <v>7</v>
      </c>
      <c r="AG9" s="3" t="str">
        <f t="shared" ca="1" si="7"/>
        <v>7/31/2021</v>
      </c>
    </row>
    <row r="10" spans="1:33" ht="15.75" customHeight="1" thickBot="1" x14ac:dyDescent="0.3">
      <c r="C10" s="11" t="s">
        <v>18</v>
      </c>
      <c r="D10" s="11"/>
      <c r="K10" s="4">
        <f t="shared" ca="1" si="4"/>
        <v>2019</v>
      </c>
      <c r="L10" s="5" t="str">
        <f t="shared" ca="1" si="5"/>
        <v>4th</v>
      </c>
      <c r="M10" s="18">
        <f t="shared" ca="1" si="6"/>
        <v>2014</v>
      </c>
      <c r="N10" s="19"/>
      <c r="O10" s="26">
        <f ca="1">O9-1</f>
        <v>2015</v>
      </c>
      <c r="P10" s="27"/>
      <c r="Q10" s="34">
        <f ca="1">Q9-1</f>
        <v>2014</v>
      </c>
      <c r="R10" s="35"/>
      <c r="S10" s="42">
        <f ca="1">S9-1</f>
        <v>2014</v>
      </c>
      <c r="T10" s="43"/>
      <c r="U10" s="48">
        <f ca="1">U9-1</f>
        <v>2014</v>
      </c>
      <c r="V10" s="49"/>
      <c r="AC10" s="3">
        <v>8</v>
      </c>
      <c r="AD10" s="3" t="s">
        <v>6</v>
      </c>
      <c r="AE10" s="3" t="s">
        <v>5</v>
      </c>
      <c r="AF10" s="3" t="s">
        <v>7</v>
      </c>
      <c r="AG10" s="3" t="str">
        <f ca="1">"10/31/"&amp;(YEAR(TODAY()))</f>
        <v>10/31/2021</v>
      </c>
    </row>
    <row r="11" spans="1:33" x14ac:dyDescent="0.25">
      <c r="C11" s="11" t="s">
        <v>19</v>
      </c>
      <c r="D11" s="11"/>
      <c r="K11" s="4">
        <f t="shared" ca="1" si="4"/>
        <v>2019</v>
      </c>
      <c r="L11" s="5" t="str">
        <f t="shared" ca="1" si="5"/>
        <v>3rd</v>
      </c>
      <c r="M11"/>
      <c r="AC11" s="3">
        <v>9</v>
      </c>
      <c r="AD11" s="3" t="s">
        <v>6</v>
      </c>
      <c r="AE11" s="3" t="s">
        <v>5</v>
      </c>
      <c r="AF11" s="3" t="s">
        <v>7</v>
      </c>
      <c r="AG11" s="3" t="str">
        <f t="shared" ref="AG11:AG12" ca="1" si="8">"10/31/"&amp;(YEAR(TODAY()))</f>
        <v>10/31/2021</v>
      </c>
    </row>
    <row r="12" spans="1:33" x14ac:dyDescent="0.25">
      <c r="D12" s="10"/>
      <c r="K12" s="4">
        <f t="shared" ca="1" si="4"/>
        <v>2019</v>
      </c>
      <c r="L12" s="5" t="str">
        <f t="shared" ca="1" si="5"/>
        <v>2nd</v>
      </c>
      <c r="AC12" s="3">
        <v>10</v>
      </c>
      <c r="AD12" s="3" t="s">
        <v>7</v>
      </c>
      <c r="AE12" s="3" t="s">
        <v>6</v>
      </c>
      <c r="AF12" s="3" t="s">
        <v>4</v>
      </c>
      <c r="AG12" s="3" t="str">
        <f t="shared" ca="1" si="8"/>
        <v>10/31/2021</v>
      </c>
    </row>
    <row r="13" spans="1:33" x14ac:dyDescent="0.25">
      <c r="B13" s="60">
        <v>44561</v>
      </c>
      <c r="K13" s="4">
        <f t="shared" ref="K13:K30" ca="1" si="9">IF(L13="4th",K12-1,K12)</f>
        <v>2019</v>
      </c>
      <c r="L13" s="5" t="str">
        <f t="shared" ref="L13:L30" ca="1" si="10">IF(L12="1st","4th",IF(L12="2nd","1st",IF(L12="3rd","2nd",IF(L12="4th","3rd",""))))</f>
        <v>1st</v>
      </c>
      <c r="AC13" s="3">
        <v>11</v>
      </c>
      <c r="AD13" s="3" t="s">
        <v>7</v>
      </c>
      <c r="AE13" s="3" t="s">
        <v>6</v>
      </c>
      <c r="AF13" s="3" t="s">
        <v>4</v>
      </c>
      <c r="AG13" s="3" t="str">
        <f ca="1">"1/31/"&amp;(YEAR(TODAY())+1)</f>
        <v>1/31/2022</v>
      </c>
    </row>
    <row r="14" spans="1:33" x14ac:dyDescent="0.25">
      <c r="A14">
        <v>940</v>
      </c>
      <c r="B14" s="57">
        <f>EOMONTH(B13,1)</f>
        <v>44592</v>
      </c>
      <c r="K14" s="4">
        <f t="shared" ca="1" si="9"/>
        <v>2018</v>
      </c>
      <c r="L14" s="5" t="str">
        <f t="shared" ca="1" si="10"/>
        <v>4th</v>
      </c>
      <c r="AC14" s="3">
        <v>12</v>
      </c>
      <c r="AD14" s="3" t="s">
        <v>7</v>
      </c>
      <c r="AE14" s="3" t="s">
        <v>6</v>
      </c>
      <c r="AF14" s="3" t="s">
        <v>4</v>
      </c>
      <c r="AG14" s="3" t="str">
        <f ca="1">"1/31/"&amp;(YEAR(TODAY())+1)</f>
        <v>1/31/2022</v>
      </c>
    </row>
    <row r="15" spans="1:33" x14ac:dyDescent="0.25">
      <c r="A15">
        <v>941</v>
      </c>
      <c r="B15" t="str" cm="1">
        <f t="array" aca="1" ref="B15" ca="1">_xlfn.XLOOKUP(TRUE,AG17:AG21,AE17:AE21&amp;" "&amp;AF17:AF21&amp;" qtr. is due on "&amp;AD17:AD21)</f>
        <v>2021 1st qtr. is due on 4/30/2021</v>
      </c>
      <c r="K15" s="4">
        <f t="shared" ca="1" si="9"/>
        <v>2018</v>
      </c>
      <c r="L15" s="5" t="str">
        <f t="shared" ca="1" si="10"/>
        <v>3rd</v>
      </c>
    </row>
    <row r="16" spans="1:33" x14ac:dyDescent="0.25">
      <c r="A16">
        <v>990</v>
      </c>
      <c r="K16" s="4">
        <f t="shared" ca="1" si="9"/>
        <v>2018</v>
      </c>
      <c r="L16" s="5" t="str">
        <f t="shared" ca="1" si="10"/>
        <v>2nd</v>
      </c>
    </row>
    <row r="17" spans="1:33" x14ac:dyDescent="0.25">
      <c r="A17">
        <v>1040</v>
      </c>
      <c r="K17" s="4">
        <f t="shared" ca="1" si="9"/>
        <v>2018</v>
      </c>
      <c r="L17" s="5" t="str">
        <f t="shared" ca="1" si="10"/>
        <v>1st</v>
      </c>
      <c r="AC17" t="str">
        <f ca="1">"1/1/"&amp;YEAR(TODAY())</f>
        <v>1/1/2021</v>
      </c>
      <c r="AD17" t="str">
        <f ca="1">"1/31/"&amp;YEAR(TODAY())</f>
        <v>1/31/2021</v>
      </c>
      <c r="AE17">
        <f ca="1">YEAR(TODAY())-1</f>
        <v>2020</v>
      </c>
      <c r="AF17" t="s">
        <v>7</v>
      </c>
      <c r="AG17" t="b">
        <f ca="1">IF(AND(VALUE(TODAY())&gt;=VALUE(AC17),VALUE(TODAY())&lt;=VALUE(AD17)),TRUE,FALSE)</f>
        <v>0</v>
      </c>
    </row>
    <row r="18" spans="1:33" x14ac:dyDescent="0.25">
      <c r="A18">
        <v>1065</v>
      </c>
      <c r="K18" s="4">
        <f t="shared" ca="1" si="9"/>
        <v>2017</v>
      </c>
      <c r="L18" s="5" t="str">
        <f t="shared" ca="1" si="10"/>
        <v>4th</v>
      </c>
      <c r="AC18" t="str">
        <f ca="1">"2/1/"&amp;YEAR(TODAY())</f>
        <v>2/1/2021</v>
      </c>
      <c r="AD18" t="str">
        <f ca="1">"4/30/"&amp;YEAR(TODAY())</f>
        <v>4/30/2021</v>
      </c>
      <c r="AE18">
        <f ca="1">YEAR(TODAY())</f>
        <v>2021</v>
      </c>
      <c r="AF18" t="s">
        <v>4</v>
      </c>
      <c r="AG18" t="b">
        <f t="shared" ref="AG18:AG21" ca="1" si="11">IF(AND(VALUE(TODAY())&gt;=VALUE(AC18),VALUE(TODAY())&lt;=VALUE(AD18)),TRUE,FALSE)</f>
        <v>1</v>
      </c>
    </row>
    <row r="19" spans="1:33" x14ac:dyDescent="0.25">
      <c r="A19">
        <v>1120</v>
      </c>
      <c r="K19" s="4">
        <f t="shared" ca="1" si="9"/>
        <v>2017</v>
      </c>
      <c r="L19" s="5" t="str">
        <f t="shared" ca="1" si="10"/>
        <v>3rd</v>
      </c>
      <c r="AC19" t="str">
        <f ca="1">"5/1/"&amp;YEAR(TODAY())</f>
        <v>5/1/2021</v>
      </c>
      <c r="AD19" t="str">
        <f ca="1">"7/31/"&amp;YEAR(TODAY())</f>
        <v>7/31/2021</v>
      </c>
      <c r="AE19">
        <f t="shared" ref="AE19:AE21" ca="1" si="12">YEAR(TODAY())</f>
        <v>2021</v>
      </c>
      <c r="AF19" t="s">
        <v>5</v>
      </c>
      <c r="AG19" t="b">
        <f t="shared" ca="1" si="11"/>
        <v>0</v>
      </c>
    </row>
    <row r="20" spans="1:33" x14ac:dyDescent="0.25">
      <c r="K20" s="4">
        <f t="shared" ca="1" si="9"/>
        <v>2017</v>
      </c>
      <c r="L20" s="5" t="str">
        <f t="shared" ca="1" si="10"/>
        <v>2nd</v>
      </c>
      <c r="AC20" t="str">
        <f ca="1">"8/1/"&amp;YEAR(TODAY())</f>
        <v>8/1/2021</v>
      </c>
      <c r="AD20" t="str">
        <f ca="1">"10/31/"&amp;YEAR(TODAY())</f>
        <v>10/31/2021</v>
      </c>
      <c r="AE20">
        <f t="shared" ca="1" si="12"/>
        <v>2021</v>
      </c>
      <c r="AF20" t="s">
        <v>6</v>
      </c>
      <c r="AG20" t="b">
        <f t="shared" ca="1" si="11"/>
        <v>0</v>
      </c>
    </row>
    <row r="21" spans="1:33" x14ac:dyDescent="0.25">
      <c r="K21" s="4">
        <f t="shared" ca="1" si="9"/>
        <v>2017</v>
      </c>
      <c r="L21" s="5" t="str">
        <f t="shared" ca="1" si="10"/>
        <v>1st</v>
      </c>
      <c r="AC21" t="str">
        <f ca="1">"11/1/"&amp;YEAR(TODAY())</f>
        <v>11/1/2021</v>
      </c>
      <c r="AD21" t="str">
        <f ca="1">"12/31/"&amp;YEAR(TODAY())</f>
        <v>12/31/2021</v>
      </c>
      <c r="AE21">
        <f t="shared" ca="1" si="12"/>
        <v>2021</v>
      </c>
      <c r="AF21" t="s">
        <v>7</v>
      </c>
      <c r="AG21" t="b">
        <f t="shared" ca="1" si="11"/>
        <v>0</v>
      </c>
    </row>
    <row r="22" spans="1:33" x14ac:dyDescent="0.25">
      <c r="K22" s="4">
        <f t="shared" ca="1" si="9"/>
        <v>2016</v>
      </c>
      <c r="L22" s="5" t="str">
        <f t="shared" ca="1" si="10"/>
        <v>4th</v>
      </c>
    </row>
    <row r="23" spans="1:33" x14ac:dyDescent="0.25">
      <c r="K23" s="4">
        <f t="shared" ca="1" si="9"/>
        <v>2016</v>
      </c>
      <c r="L23" s="5" t="str">
        <f t="shared" ca="1" si="10"/>
        <v>3rd</v>
      </c>
    </row>
    <row r="24" spans="1:33" x14ac:dyDescent="0.25">
      <c r="K24" s="4">
        <f t="shared" ca="1" si="9"/>
        <v>2016</v>
      </c>
      <c r="L24" s="5" t="str">
        <f t="shared" ca="1" si="10"/>
        <v>2nd</v>
      </c>
    </row>
    <row r="25" spans="1:33" x14ac:dyDescent="0.25">
      <c r="K25" s="4">
        <f t="shared" ca="1" si="9"/>
        <v>2016</v>
      </c>
      <c r="L25" s="5" t="str">
        <f t="shared" ca="1" si="10"/>
        <v>1st</v>
      </c>
    </row>
    <row r="26" spans="1:33" x14ac:dyDescent="0.25">
      <c r="K26" s="4">
        <f t="shared" ca="1" si="9"/>
        <v>2015</v>
      </c>
      <c r="L26" s="5" t="str">
        <f t="shared" ca="1" si="10"/>
        <v>4th</v>
      </c>
    </row>
    <row r="27" spans="1:33" x14ac:dyDescent="0.25">
      <c r="K27" s="4">
        <f t="shared" ca="1" si="9"/>
        <v>2015</v>
      </c>
      <c r="L27" s="5" t="str">
        <f t="shared" ca="1" si="10"/>
        <v>3rd</v>
      </c>
    </row>
    <row r="28" spans="1:33" x14ac:dyDescent="0.25">
      <c r="K28" s="4">
        <f t="shared" ca="1" si="9"/>
        <v>2015</v>
      </c>
      <c r="L28" s="5" t="str">
        <f t="shared" ca="1" si="10"/>
        <v>2nd</v>
      </c>
    </row>
    <row r="29" spans="1:33" x14ac:dyDescent="0.25">
      <c r="K29" s="4">
        <f t="shared" ca="1" si="9"/>
        <v>2015</v>
      </c>
      <c r="L29" s="5" t="str">
        <f t="shared" ca="1" si="10"/>
        <v>1st</v>
      </c>
    </row>
    <row r="30" spans="1:33" ht="15.75" thickBot="1" x14ac:dyDescent="0.3">
      <c r="K30" s="6">
        <f t="shared" ca="1" si="9"/>
        <v>2014</v>
      </c>
      <c r="L30" s="7" t="str">
        <f t="shared" ca="1" si="10"/>
        <v>4th</v>
      </c>
    </row>
  </sheetData>
  <mergeCells count="44">
    <mergeCell ref="C10:D10"/>
    <mergeCell ref="C11:D11"/>
    <mergeCell ref="C6:D6"/>
    <mergeCell ref="C7:D7"/>
    <mergeCell ref="C8:D8"/>
    <mergeCell ref="C9:D9"/>
    <mergeCell ref="C5:D5"/>
    <mergeCell ref="U10:V10"/>
    <mergeCell ref="U2:V4"/>
    <mergeCell ref="U5:V5"/>
    <mergeCell ref="U6:V6"/>
    <mergeCell ref="U7:V7"/>
    <mergeCell ref="U8:V8"/>
    <mergeCell ref="U9:V9"/>
    <mergeCell ref="Q8:R8"/>
    <mergeCell ref="Q9:R9"/>
    <mergeCell ref="Q10:R10"/>
    <mergeCell ref="S2:T4"/>
    <mergeCell ref="S5:T5"/>
    <mergeCell ref="S6:T6"/>
    <mergeCell ref="S7:T7"/>
    <mergeCell ref="S8:T8"/>
    <mergeCell ref="S9:T9"/>
    <mergeCell ref="S10:T10"/>
    <mergeCell ref="Q2:R4"/>
    <mergeCell ref="Q5:R5"/>
    <mergeCell ref="Q6:R6"/>
    <mergeCell ref="Q7:R7"/>
    <mergeCell ref="C3:D3"/>
    <mergeCell ref="K2:L4"/>
    <mergeCell ref="M9:N9"/>
    <mergeCell ref="M10:N10"/>
    <mergeCell ref="O2:P4"/>
    <mergeCell ref="O5:P5"/>
    <mergeCell ref="O6:P6"/>
    <mergeCell ref="O7:P7"/>
    <mergeCell ref="O8:P8"/>
    <mergeCell ref="O9:P9"/>
    <mergeCell ref="O10:P10"/>
    <mergeCell ref="M2:N4"/>
    <mergeCell ref="M5:N5"/>
    <mergeCell ref="M6:N6"/>
    <mergeCell ref="M7:N7"/>
    <mergeCell ref="M8:N8"/>
  </mergeCells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1C6E-F3F9-4AEB-836A-1D450408F536}">
  <dimension ref="A1:D1"/>
  <sheetViews>
    <sheetView workbookViewId="0">
      <selection activeCell="C9" sqref="C9"/>
    </sheetView>
  </sheetViews>
  <sheetFormatPr defaultRowHeight="15" x14ac:dyDescent="0.25"/>
  <cols>
    <col min="1" max="1" width="11.5703125" style="3" bestFit="1" customWidth="1"/>
    <col min="2" max="2" width="12.28515625" style="3" bestFit="1" customWidth="1"/>
    <col min="3" max="3" width="13.28515625" style="3" bestFit="1" customWidth="1"/>
    <col min="4" max="4" width="9.85546875" style="3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D6EC7864B4C644A4A7F4A0781E128D" ma:contentTypeVersion="4" ma:contentTypeDescription="Create a new document." ma:contentTypeScope="" ma:versionID="e0dcc9755c538dac25dabc47ce69adc6">
  <xsd:schema xmlns:xsd="http://www.w3.org/2001/XMLSchema" xmlns:xs="http://www.w3.org/2001/XMLSchema" xmlns:p="http://schemas.microsoft.com/office/2006/metadata/properties" xmlns:ns2="94412943-1fe2-48e2-8a5b-4714c45e552f" targetNamespace="http://schemas.microsoft.com/office/2006/metadata/properties" ma:root="true" ma:fieldsID="66aa861b534cd709ec1d2d96386627f0" ns2:_="">
    <xsd:import namespace="94412943-1fe2-48e2-8a5b-4714c45e5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12943-1fe2-48e2-8a5b-4714c45e5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1E615-1F86-48E5-A0BF-F09257189E68}"/>
</file>

<file path=customXml/itemProps2.xml><?xml version="1.0" encoding="utf-8"?>
<ds:datastoreItem xmlns:ds="http://schemas.openxmlformats.org/officeDocument/2006/customXml" ds:itemID="{0F7C4148-8E99-46A9-A1A4-2C69497BFB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Collins</dc:creator>
  <cp:lastModifiedBy>DadsLaptop</cp:lastModifiedBy>
  <dcterms:created xsi:type="dcterms:W3CDTF">2018-12-10T15:20:11Z</dcterms:created>
  <dcterms:modified xsi:type="dcterms:W3CDTF">2021-04-02T11:30:09Z</dcterms:modified>
  <cp:category>Internal; Worksheet</cp:category>
</cp:coreProperties>
</file>