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I:\dcTaxFiles\Clients\2 - TDN Clients\Connelly, Michael\Financials\"/>
    </mc:Choice>
  </mc:AlternateContent>
  <xr:revisionPtr revIDLastSave="0" documentId="13_ncr:1_{21AEC8C6-33D3-483D-BDCF-FB0E2B467B04}" xr6:coauthVersionLast="47" xr6:coauthVersionMax="47" xr10:uidLastSave="{00000000-0000-0000-0000-000000000000}"/>
  <bookViews>
    <workbookView xWindow="-28920" yWindow="-60" windowWidth="29040" windowHeight="15840" xr2:uid="{E0D3453C-DD2A-44F2-928D-D5B95CE26A5B}"/>
  </bookViews>
  <sheets>
    <sheet name="Table 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4" i="2"/>
  <c r="D5" i="2"/>
  <c r="D6" i="2"/>
  <c r="D7" i="2"/>
  <c r="D8" i="2"/>
  <c r="D3" i="2"/>
  <c r="AI10" i="1"/>
  <c r="AI9" i="1"/>
  <c r="AI8" i="1"/>
  <c r="AI7" i="1"/>
  <c r="AI6" i="1"/>
  <c r="AI5" i="1"/>
  <c r="AI11" i="1" s="1"/>
  <c r="AI4" i="1"/>
</calcChain>
</file>

<file path=xl/sharedStrings.xml><?xml version="1.0" encoding="utf-8"?>
<sst xmlns="http://schemas.openxmlformats.org/spreadsheetml/2006/main" count="3003" uniqueCount="469">
  <si>
    <t>Description</t>
  </si>
  <si>
    <t>Dividends</t>
  </si>
  <si>
    <t>Post Date</t>
  </si>
  <si>
    <t>Deposit</t>
  </si>
  <si>
    <t>Withdrawal</t>
  </si>
  <si>
    <t>Balance</t>
  </si>
  <si>
    <t>05/06</t>
  </si>
  <si>
    <t>Overdraft Protection Withdraw</t>
  </si>
  <si>
    <t>Overdraft Transfer Fee</t>
  </si>
  <si>
    <t>05/08</t>
  </si>
  <si>
    <t>Deposit Internet Transfer from xxx6738</t>
  </si>
  <si>
    <t>05/31</t>
  </si>
  <si>
    <t>05/01</t>
  </si>
  <si>
    <t>Deposit Internet Transfer from xxx6654</t>
  </si>
  <si>
    <t>Point Of Sale Withdrawal VENMO *Avery C Visa Direct NYUS</t>
  </si>
  <si>
    <t>Point Of Sale Withdrawal CCBill.com *OnlyFans 888-5969279
CAUS</t>
  </si>
  <si>
    <t>05/02</t>
  </si>
  <si>
    <t>Point Of Sale Withdrawal SP AFF MudMixe SAN FRANCISCOCAUS</t>
  </si>
  <si>
    <t>Point Of Sale Withdrawal NETFLIX COM LOS GATOS CAUS</t>
  </si>
  <si>
    <t>05/03</t>
  </si>
  <si>
    <t>Point Of Sale Withdrawal Hollywood Tans Kuglar RLimerick
PAUS</t>
  </si>
  <si>
    <t>Point Of Sale Withdrawal WAWA 159 BLAKESLEE PAUS</t>
  </si>
  <si>
    <t>Point Of Sale Withdrawal LOWE'S #1934 3207 RT 940 MOUNT
POCONO PAUS</t>
  </si>
  <si>
    <t>05/04</t>
  </si>
  <si>
    <t>Point Of Sale Withdrawal Prime Video Channels
amzn.com/billWAUS</t>
  </si>
  <si>
    <t>Point Of Sale Withdrawal PAYPAL *ELITEBODYLL 402-935-7733
NYUS</t>
  </si>
  <si>
    <t>Point Of Sale Withdrawal Pocono Pines Pizzer... Pocono
Pines PAUS</t>
  </si>
  <si>
    <t>Point Of Sale Withdrawal COURTYARD COLLEGEVILLE
COLLEGEVILLE PAUS</t>
  </si>
  <si>
    <t>05/05</t>
  </si>
  <si>
    <t>Point Of Sale Withdrawal PAYPAL *SEGPAYEU ADULT 35314369001
IE</t>
  </si>
  <si>
    <t>International Fee US Funds ATM/POS Foreign Trans Fee</t>
  </si>
  <si>
    <t>Overdraft Protection Deposit</t>
  </si>
  <si>
    <t>05/07</t>
  </si>
  <si>
    <t>Deposit Internet Transfer from xxx4425</t>
  </si>
  <si>
    <t>Point Of Sale Withdrawal VENMO *Stephanye Myle Visa Direct
NYUS</t>
  </si>
  <si>
    <t>Point Of Sale Withdrawal CCBill.com *OnlyFans 888-5969279</t>
  </si>
  <si>
    <t>CAUS</t>
  </si>
  <si>
    <t>Point Of Sale Withdrawal GOOGLE *YouTubePremium
g.co/helppay#CAUS</t>
  </si>
  <si>
    <t>Withdrawal Internet Transfer to xxx6720</t>
  </si>
  <si>
    <t>Point Of Sale Withdrawal WAWA 8038 LIMERICK PAUS</t>
  </si>
  <si>
    <t>05/09</t>
  </si>
  <si>
    <t>Point Of Sale Withdrawal BEAM TLC 617-676-0564 MAUS</t>
  </si>
  <si>
    <t>Point Of Sale Withdrawal SQ *OMNIQI, LLC COLLEGEVILLE PAUS</t>
  </si>
  <si>
    <t>05/10</t>
  </si>
  <si>
    <t>Point Of Sale Withdrawal Amazon.com*9E3M69693
Amzn.com/billWAUS</t>
  </si>
  <si>
    <t>05/11</t>
  </si>
  <si>
    <t>Point Of Sale Withdrawal WAWA 8040 POTTSTOWN PAUS</t>
  </si>
  <si>
    <t>05/12</t>
  </si>
  <si>
    <t>Point Of Sale Withdrawal THE EPOCH TIMES 833-699-1888 NYUS</t>
  </si>
  <si>
    <t>05/13</t>
  </si>
  <si>
    <t>Point Of Sale Withdrawal FFNHELP.COM AFF 8885758383 FLUS</t>
  </si>
  <si>
    <t>Point Of Sale Withdrawal FFNHELP.COM AFF 888-5758383 FLUS</t>
  </si>
  <si>
    <t>Point Of Sale Withdrawal FFNHELP.COM 888-5758383 FLUS</t>
  </si>
  <si>
    <t>05/14</t>
  </si>
  <si>
    <t>Point Of Sale Withdrawal Experian* Credit Report479-3436237
CAUS</t>
  </si>
  <si>
    <t>Point Of Sale Withdrawal GLF*BELLAVISTAGO 2901
FGILBERTSVILLEPAUS</t>
  </si>
  <si>
    <t>Point Of Sale Withdrawal SP FLOURANDSILK VANCOUVER BCCA</t>
  </si>
  <si>
    <t>05/15</t>
  </si>
  <si>
    <t>Point Of Sale Withdrawal TST* THE MARKLEY
GRILLEGilbertsvillePAUS</t>
  </si>
  <si>
    <t>Point Of Sale Withdrawal SignUp *USAT-Membership888-3851360
NJUS</t>
  </si>
  <si>
    <t>Point Of Sale Withdrawal SignUp *FrenchCreekTriF888-3851360
NJUS</t>
  </si>
  <si>
    <t>Point Of Sale Withdrawal TICKET REFUND PROGRAM
HTTPSWWW.PROTAZUS</t>
  </si>
  <si>
    <t>05/16</t>
  </si>
  <si>
    <t>Point Of Sale Withdrawal HALLER ENTERPRISES, LLC717-6251500
PAUS</t>
  </si>
  <si>
    <t>Point Of Sale Withdrawal Amazon Prime*3K6352U23
Amzn.com/billWAUS</t>
  </si>
  <si>
    <t>ATM Withdrawal PNC BANK 1535 E HIGH ST POTTSTOWN PAUS</t>
  </si>
  <si>
    <t>Point Of Sale Withdrawal TACO BELL 023375 GILBERTSVILLEPAUS</t>
  </si>
  <si>
    <t>05/17</t>
  </si>
  <si>
    <t>Point Of Sale Withdrawal ADVANCE AUTO PARTS #586POTTSTOWN
PAUS</t>
  </si>
  <si>
    <t>Point Of Sale Withdrawal WINE AND SPIRITS 260 UPLAND SQUARE
D POTTSTOWN PAUS</t>
  </si>
  <si>
    <t>05/18</t>
  </si>
  <si>
    <t>Point Of Sale Withdrawal WENDY'S 1931 1585 E HIGH ST
POTTSTOWN PAUS</t>
  </si>
  <si>
    <t>05/19</t>
  </si>
  <si>
    <t>Point Of Sale Withdrawal FOOD EXPRESS TOBYHANNA POCONO
PINES PAUS</t>
  </si>
  <si>
    <t>Point Of Sale Withdrawal WAWA 8162 3190 ROUTE 940 MT.
POCONO PAUS</t>
  </si>
  <si>
    <t>Point Of Sale Withdrawal WAWA 8178 PENNSBURG PAUS</t>
  </si>
  <si>
    <t>05/20</t>
  </si>
  <si>
    <t>Point Of Sale Withdrawal DUNKIN #357324 POCONO PINES PAUS</t>
  </si>
  <si>
    <t>External Withdrawal Nelnet Loan Srv ECHECK Deposit - DENVER
Pay</t>
  </si>
  <si>
    <t>External Withdrawal CAPITAL ONE - CRCARDPMT</t>
  </si>
  <si>
    <t>Point Of Sale Withdrawal PARAMOUNT+ 888-274-5343 CAUS</t>
  </si>
  <si>
    <t>05/21</t>
  </si>
  <si>
    <t>External Withdrawal MUTUAL BENEFIT 800-283-3531 - BILL PAY</t>
  </si>
  <si>
    <t>Point Of Sale Withdrawal CVS/PHARMACY #0235 2350--Bridge
Road &amp; SkSkippack PAUS</t>
  </si>
  <si>
    <t>ATM Withdrawal PNC BANK 10 MAPLEWOOD DR DOUGLASSVILLEPA</t>
  </si>
  <si>
    <t>05/22</t>
  </si>
  <si>
    <t>Point Of Sale Withdrawal BLACKWOOD GOLF COURSE
DOUGLASSVILLEPAUS</t>
  </si>
  <si>
    <t>Point Of Sale Withdrawal EAGLE POOL &amp; SPA INC POTTSTOWN PAUS</t>
  </si>
  <si>
    <t>Point Of Sale Withdrawal KUNGFU SUSHI LLC HATFIELD PAUS</t>
  </si>
  <si>
    <t>Point Of Sale Withdrawal WAWA 8019 COLLEGEVILLE PAUS</t>
  </si>
  <si>
    <t>Point Of Sale Withdrawal WAWA 8019 1860 S. COLLEGEVILLE
ROCOLLEGEVILLE PAUS</t>
  </si>
  <si>
    <t>05/23</t>
  </si>
  <si>
    <t>05/24</t>
  </si>
  <si>
    <t>Point Of Sale Withdrawal Hulu HULU 877-8244858 CA SANTA
MONICA CAUS</t>
  </si>
  <si>
    <t>Point Of Sale Withdrawal WAWA 159 296 ROUTE 940 BLAKESLEE
PAUS</t>
  </si>
  <si>
    <t>05/25</t>
  </si>
  <si>
    <t>05/26</t>
  </si>
  <si>
    <t>Point Of Sale Withdrawal RESIDENCE INN BY MARRI
COLLEGEVILLE PAUS</t>
  </si>
  <si>
    <t>Point Of Sale Withdrawal GROUPGOLFER LLC 888-889-8505 MIUS</t>
  </si>
  <si>
    <t>05/27</t>
  </si>
  <si>
    <t>Point Of Sale Withdrawal GOOGLE *YouTube g.co/helppay#CAUS</t>
  </si>
  <si>
    <t>Point Of Sale Withdrawal WAWA 8162 MT. POCONO PAUS</t>
  </si>
  <si>
    <t>Point Of Sale Withdrawal LOWE'S #1934 MOUNT POCONO PAUS</t>
  </si>
  <si>
    <t>Point Of Sale Withdrawal AMZN Mktp US*JG20K3V53
Amzn.com/billWAUS</t>
  </si>
  <si>
    <t>05/28</t>
  </si>
  <si>
    <t>Point Of Sale Withdrawal TACO BELL 037836 MOUNT POCONO PAUS</t>
  </si>
  <si>
    <t>Point Of Sale Withdrawal WAWA 8005 LIMERICK PAUS</t>
  </si>
  <si>
    <t>05/29</t>
  </si>
  <si>
    <t>Point Of Sale Withdrawal luspsh.com 18009614582 IE</t>
  </si>
  <si>
    <t>06/02</t>
  </si>
  <si>
    <t>06/08</t>
  </si>
  <si>
    <t>06/12</t>
  </si>
  <si>
    <t>06/14</t>
  </si>
  <si>
    <t>06/01</t>
  </si>
  <si>
    <t>Overdraft Privilege Fee SP AFF MudMixe SAN FRANCISCOCAUS</t>
  </si>
  <si>
    <t>Overdraft Privilege Fee NETFLIX COM LOS GATOS CAUS</t>
  </si>
  <si>
    <t>Point Of Sale Withdrawal BEST WESTERN PLUS EXEC POTTSTOWN
PAUS</t>
  </si>
  <si>
    <t>06/03</t>
  </si>
  <si>
    <t>06/06</t>
  </si>
  <si>
    <t>Deposit Internet Transfer from xxx7003</t>
  </si>
  <si>
    <t>ATM Withdrawal PNC BANK 450 DELSEA DR MALAGA NJUS</t>
  </si>
  <si>
    <t>06/07</t>
  </si>
  <si>
    <t>Overdraft Privilege Fee THE EPOCH TIMES 833-699-1888 NYUS</t>
  </si>
  <si>
    <t>06/13</t>
  </si>
  <si>
    <t>Overdraft Privilege Fee FFNHELP.COM AFF 888-5758383 FLUS</t>
  </si>
  <si>
    <t>Overdraft Privilege Fee FFNHELP.COM AFF 8885758383 FLUS</t>
  </si>
  <si>
    <t>Point Of Sale Withdrawal WAWA 804 1500 HIGHT ST. POTTSTOWN
PAUS</t>
  </si>
  <si>
    <t>06/15</t>
  </si>
  <si>
    <t>Point Of Sale Withdrawal TST* AT THE TABLE BYOB WAYNE PAUS</t>
  </si>
  <si>
    <t>06/16</t>
  </si>
  <si>
    <t>Point Of Sale Withdrawal Amazon Prime*C74518WY3</t>
  </si>
  <si>
    <t>Amzn.com/billWAUS</t>
  </si>
  <si>
    <t>06/17</t>
  </si>
  <si>
    <t>06/19</t>
  </si>
  <si>
    <t>Point Of Sale Withdrawal WAWA 8038 451 W. RIDGE PIKE</t>
  </si>
  <si>
    <t>LIMERICK PAUS</t>
  </si>
  <si>
    <t>06/20</t>
  </si>
  <si>
    <t>Point Of Sale Withdrawal Prime Video Channels</t>
  </si>
  <si>
    <t>amzn.com/billWAUS</t>
  </si>
  <si>
    <t>06/24</t>
  </si>
  <si>
    <t>Point Of Sale Withdrawal Hulu HULU 877-8244858 CA SANTA</t>
  </si>
  <si>
    <t>MONICA CAUS</t>
  </si>
  <si>
    <t>06/26</t>
  </si>
  <si>
    <t>Point Of Sale Deposit Prime Video Channels amzn.com/billWAUS</t>
  </si>
  <si>
    <t>06/27</t>
  </si>
  <si>
    <t>06/28</t>
  </si>
  <si>
    <t>External Withdrawal VENMO - REPAYMENT</t>
  </si>
  <si>
    <t>06/29</t>
  </si>
  <si>
    <t>Point Of Sale Withdrawal GOOGLE *Facebook 855-836-3987 CAUS</t>
  </si>
  <si>
    <t>06/30</t>
  </si>
  <si>
    <t>Point Of Sale Withdrawal GOOGLE *Intelius Backg</t>
  </si>
  <si>
    <t>855-836-3987 CAUS</t>
  </si>
  <si>
    <t>07/01</t>
  </si>
  <si>
    <t>Point Of Sale Withdrawal SPK*SPOKEO SEARCH 800-6994264 CAUS</t>
  </si>
  <si>
    <t>07/02</t>
  </si>
  <si>
    <t>Point Of Sale Withdrawal WAWA 8005 578 N. LEWIS ROAD
LIMERICK PAUS</t>
  </si>
  <si>
    <t>Point Of Sale Withdrawal LANDIS SUPERMARKET SANAPOTTSTOWN
PAUS</t>
  </si>
  <si>
    <t>Point Of Sale Withdrawal JC AUTO SERVICES LIMERICK PAUS</t>
  </si>
  <si>
    <t>Point Of Sale Withdrawal Netflix.com NETFLIX.COM LOS GATOS
CAUS</t>
  </si>
  <si>
    <t>External Withdrawal CAPITAL ONE - MOBILE PMT</t>
  </si>
  <si>
    <t>07/03</t>
  </si>
  <si>
    <t>External Withdrawal JDF WEB PAY JDF WEB PAY - JDF WEBPAY</t>
  </si>
  <si>
    <t>07/04</t>
  </si>
  <si>
    <t>Point Of Sale Withdrawal LIMERICK DINER 610-4893500 PAUS</t>
  </si>
  <si>
    <t>07/06</t>
  </si>
  <si>
    <t>Point Of Sale Withdrawal SP DRINK LMNT, INC.
HTTPSCART.DRIFLUS</t>
  </si>
  <si>
    <t>Point Of Sale Withdrawal REDNERS MKTS #36 POTTSTOWN PAUS</t>
  </si>
  <si>
    <t>07/07</t>
  </si>
  <si>
    <t>Point Of Sale Withdrawal WALTZ GOLF FARM LIMERICK PAUS</t>
  </si>
  <si>
    <t>Point Of Sale Withdrawal THE HOME DEPOT # POTTSTOWN PAUS</t>
  </si>
  <si>
    <t>07/08</t>
  </si>
  <si>
    <t>Point Of Sale Withdrawal WAWA 8038 451 W. RIDGE PIKE
LIMERICK PAUS</t>
  </si>
  <si>
    <t>Point Of Sale Withdrawal CVS/PHARMACY #00305 305--1480 HIGH
STREETPOTTSTOWN PAUS</t>
  </si>
  <si>
    <t>07/09</t>
  </si>
  <si>
    <t>Point Of Sale Withdrawal RESIDENCE INN PHILADEL NORTH WALES
PAUS</t>
  </si>
  <si>
    <t>Point Of Sale Withdrawal TURKEY HIL 3051 E HIGH ST
POTTSTOWN PAUS</t>
  </si>
  <si>
    <t>07/10</t>
  </si>
  <si>
    <t>Point Of Sale Withdrawal WVU ATHL DPT 304-293-3541 WVUS</t>
  </si>
  <si>
    <t>07/11</t>
  </si>
  <si>
    <t>Point Of Sale Withdrawal CHICK-FIL-A #02923 POTTSTOWN PAUS</t>
  </si>
  <si>
    <t>07/12</t>
  </si>
  <si>
    <t>07/14</t>
  </si>
  <si>
    <t>07/15</t>
  </si>
  <si>
    <t>07/16</t>
  </si>
  <si>
    <t>Point Of Sale Withdrawal Amazon Prime*RS9B854S1
Amzn.com/billWAUS</t>
  </si>
  <si>
    <t>07/17</t>
  </si>
  <si>
    <t>07/18</t>
  </si>
  <si>
    <t>Point Of Sale Withdrawal WAWA 8140 CHESTER SPRINPAUS</t>
  </si>
  <si>
    <t>07/19</t>
  </si>
  <si>
    <t>Point Of Sale Withdrawal WEST-CHESTER PA PARKINGWEST
CHESTER PAUS</t>
  </si>
  <si>
    <t>Point Of Sale Withdrawal ROSS STORE #2633 270 SCHUYLKILL
RD. PHOENIXVILLE PAUS</t>
  </si>
  <si>
    <t>Point Of Sale Withdrawal AMAZON DIG* D01-370372
HTTPSWWW.LINKWAUS</t>
  </si>
  <si>
    <t>07/20</t>
  </si>
  <si>
    <t>Point Of Sale Withdrawal THE HOME DEPOT #4132 295 ARMAND
HAMMER BLVD POTTSTOWN PAU</t>
  </si>
  <si>
    <t>Point Of Sale Withdrawal PAYPAL *FANDANGO 2211 North First
StreetSan Jose CAUS</t>
  </si>
  <si>
    <t>Point Of Sale Withdrawal WAWA 295 POTTSTOWN PAUS</t>
  </si>
  <si>
    <t>07/21</t>
  </si>
  <si>
    <t>Point Of Sale Withdrawal AMC 4416 POTTSGROVE 12 STOWE PAUS</t>
  </si>
  <si>
    <t>07/22</t>
  </si>
  <si>
    <t>Point Of Sale Withdrawal PAYPAL *AMDB 4029357733 ONCA</t>
  </si>
  <si>
    <t>07/23</t>
  </si>
  <si>
    <t>07/24</t>
  </si>
  <si>
    <t>Point Of Sale Withdrawal Hulu 877-8244858 CA
HULU.COM/BILLCAUS</t>
  </si>
  <si>
    <t>07/25</t>
  </si>
  <si>
    <t>ATM Withdrawal PNC BANK 3051 E HIGH ST POTTSTOWN PAUS</t>
  </si>
  <si>
    <t>07/26</t>
  </si>
  <si>
    <t>07/27</t>
  </si>
  <si>
    <t>Point Of Sale Withdrawal BIRDDOGS HTTPSCHECKOUTDEUS</t>
  </si>
  <si>
    <t>Point Of Sale Withdrawal AMAZON MKTPL*RV9GZ71F2
Amzn.com/billWAUS</t>
  </si>
  <si>
    <t>Point Of Sale Withdrawal AMAZON MKTPL*RV18Q8CF1
Amzn.com/billWAUS</t>
  </si>
  <si>
    <t>07/29</t>
  </si>
  <si>
    <t>07/30</t>
  </si>
  <si>
    <t>Point Of Sale Withdrawal GOOGLE *Intelius Inc 855-836-3987</t>
  </si>
  <si>
    <t>External Withdrawal Nelnet Loan Srv ECHECK Deposit - DENVER</t>
  </si>
  <si>
    <t>Pay</t>
  </si>
  <si>
    <t>07/31</t>
  </si>
  <si>
    <t>Point Of Sale Withdrawal PETCO 1896 STOWE PAUS</t>
  </si>
  <si>
    <t>Point Of Sale Withdrawal PAYPAL *ELITEBODYLL 2211 North</t>
  </si>
  <si>
    <t>First Street8882211161 CAUS</t>
  </si>
  <si>
    <t>Point Of Sale Withdrawal Dicks Sporting Goods Collegeville</t>
  </si>
  <si>
    <t>PAUS</t>
  </si>
  <si>
    <t>08/13</t>
  </si>
  <si>
    <t>08/18</t>
  </si>
  <si>
    <t>08/27</t>
  </si>
  <si>
    <t>08/28</t>
  </si>
  <si>
    <t>08/31</t>
  </si>
  <si>
    <t>08/01</t>
  </si>
  <si>
    <t>External Withdrawal VENMO - PAYMENT</t>
  </si>
  <si>
    <t>08/02</t>
  </si>
  <si>
    <t>Point Of Sale Withdrawal SP AFF MUDMIXE SAN FRANCISCOCAUS</t>
  </si>
  <si>
    <t>Point Of Sale Withdrawal MONTGOMERY CO TAXCLAIM 610-2783000
PAUS</t>
  </si>
  <si>
    <t>Point Of Sale Withdrawal GOVOLUTION *SERVICE FEE703-8945000
TXUS</t>
  </si>
  <si>
    <t>Point Of Sale Withdrawal FINS, FEATHERS, HARLEYSVILLE PAUS</t>
  </si>
  <si>
    <t>08/03</t>
  </si>
  <si>
    <t>08/04</t>
  </si>
  <si>
    <t>Point Of Sale Withdrawal SegPayEU.com*SB 866-450-4000 CY</t>
  </si>
  <si>
    <t>Point Of Sale Withdrawal WAWA 134 GILBERTSVILLEPAUS</t>
  </si>
  <si>
    <t>08/05</t>
  </si>
  <si>
    <t>Point Of Sale Withdrawal HOLIDAY INN EXPRESS &amp; S5706551234
PAUS</t>
  </si>
  <si>
    <t>08/06</t>
  </si>
  <si>
    <t>08/07</t>
  </si>
  <si>
    <t>08/08</t>
  </si>
  <si>
    <t>Point Of Sale Withdrawal RANDPAULREVIEW HTTPSRANDPAULWAUS</t>
  </si>
  <si>
    <t>08/09</t>
  </si>
  <si>
    <t>Point Of Sale Withdrawal HG PALERMO PIZZA 267-3372601 PAUS</t>
  </si>
  <si>
    <t>08/10</t>
  </si>
  <si>
    <t>08/11</t>
  </si>
  <si>
    <t>08/12</t>
  </si>
  <si>
    <t>Point Of Sale Withdrawal CASH APP*MILA PETROV San
FranciscoCAUS</t>
  </si>
  <si>
    <t>Uncollected Funds Charge External Withdrawal (Paid)VENMO -
PAYMENT</t>
  </si>
  <si>
    <t>Point Of Sale Withdrawal WEGMANS # 43 600 COMMERCE DR
COLLEGEVILLE PAUS</t>
  </si>
  <si>
    <t>External Withdrawal GOLDMAN SACHS BA - COLLECTION</t>
  </si>
  <si>
    <t>Uncollected Funds Charge External Withdrawal (Paid)GOLDMAN
SACHS BA - COLLECTION</t>
  </si>
  <si>
    <t>08/14</t>
  </si>
  <si>
    <t>08/15</t>
  </si>
  <si>
    <t>Point Of Sale Withdrawal PETCO 3830 QUAKERTOWN PAUS</t>
  </si>
  <si>
    <t>Point Of Sale Withdrawal GOOGLE *WeatherChannel
855-836-3987 CAUS</t>
  </si>
  <si>
    <t>08/16</t>
  </si>
  <si>
    <t>Point Of Sale Withdrawal HALLER ENTERPRISES, LLC717-6251500</t>
  </si>
  <si>
    <t>Point Of Sale Withdrawal Amazon Prime*RU4VA4VS2
Amzn.com/billWAUS</t>
  </si>
  <si>
    <t>08/17</t>
  </si>
  <si>
    <t>Point Of Sale Withdrawal CASH APP*HOTMAMA San FranciscoCAUS</t>
  </si>
  <si>
    <t>Point Of Sale Withdrawal Roku for WarnerMedia Gl816-2728107
DEUS</t>
  </si>
  <si>
    <t>Point Of Sale Withdrawal The Roku Channel 816-2728107 DEUS</t>
  </si>
  <si>
    <t>Point Of Sale Withdrawal DOUBLETREE HOTELS 610-3371200 PAUS</t>
  </si>
  <si>
    <t>08/19</t>
  </si>
  <si>
    <t>External Withdrawal VENMO - REPAYMENT (Rejected)</t>
  </si>
  <si>
    <t>Insufficient Funds Charge External Withdrawal
(Returned)VENMO - REPAYMENT</t>
  </si>
  <si>
    <t>Point Of Sale Withdrawal HAMPTON INN LIMERICK PAUS</t>
  </si>
  <si>
    <t>Point Of Sale Withdrawal METAPAY*Estella Petrov pay.fb.com
CAUS</t>
  </si>
  <si>
    <t>08/20</t>
  </si>
  <si>
    <t>Insufficient Funds Charge External Withdrawal (Paid)CAPITAL
ONE - CRCARDPMT Overdraft Privilege</t>
  </si>
  <si>
    <t>08/21</t>
  </si>
  <si>
    <t>External Withdrawal VENMO (R) n - RETRY PYMT</t>
  </si>
  <si>
    <t>External Withdrawal VENMO (R) n - RETRY PYMT (Rejected)</t>
  </si>
  <si>
    <t>08/22</t>
  </si>
  <si>
    <t>Descriptive Deposit Account Review Deposit Refund</t>
  </si>
  <si>
    <t>Point Of Sale Withdrawal PAYPAL *POF.COM 4029357733 BCCA</t>
  </si>
  <si>
    <t>Point Of Sale Withdrawal METAPAY*Jeanette Mason pay.fb.com
CAUS</t>
  </si>
  <si>
    <t>08/23</t>
  </si>
  <si>
    <t>08/24</t>
  </si>
  <si>
    <t>08/25</t>
  </si>
  <si>
    <t>Point Of Sale Deposit PAYPAL *POF.COM 4029357733 BCCA</t>
  </si>
  <si>
    <t>08/26</t>
  </si>
  <si>
    <t>Point Of Sale Withdrawal DOUBLETREE HOTELS KNG OF PRUSSAPAU</t>
  </si>
  <si>
    <t>Point Of Sale Withdrawal AMAZON MKTPL*R41448I11
Amzn.com/billWAUS</t>
  </si>
  <si>
    <t>Point Of Sale Withdrawal ANALYTE HEALTH 8887895639 TXUS</t>
  </si>
  <si>
    <t>Point Of Sale Withdrawal ANALYTE HEALTH 888-789-5639 TXUS</t>
  </si>
  <si>
    <t>08/29</t>
  </si>
  <si>
    <t>Point Of Sale Withdrawal GOOGLE *Intelius Inc 855-836-3987
CAUS</t>
  </si>
  <si>
    <t>08/30</t>
  </si>
  <si>
    <t>Point Of Sale Withdrawal SHEETZ 2461 DUNCANNON PAUS</t>
  </si>
  <si>
    <t>Point Of Sale Withdrawal SHEETZ 0591 LAVALE MDUS</t>
  </si>
  <si>
    <t>Point Of Sale Withdrawal ARBYS 7601 ELVERSON PAUS</t>
  </si>
  <si>
    <t>Point Of Sale Withdrawal SHEETZ 0352 BEDFORD PAUS</t>
  </si>
  <si>
    <t>Point Of Sale Withdrawal SHEETZ 2352 BEDFORD PAUS</t>
  </si>
  <si>
    <t>09/09</t>
  </si>
  <si>
    <t>09/11</t>
  </si>
  <si>
    <t>09/30</t>
  </si>
  <si>
    <t>09/01</t>
  </si>
  <si>
    <t>Point Of Sale Withdrawal SHEETZ 0635 STATE COLLEGEPAUS</t>
  </si>
  <si>
    <t>Point Of Sale Withdrawal ROYAL FARMS 132 1780 SUMNEYTOWN
PIK KULPSVILLE PAUS</t>
  </si>
  <si>
    <t>Point Of Sale Withdrawal WAL-MART #2236 Wal-Mart Store
HARLEYSVILLE PAUS</t>
  </si>
  <si>
    <t>09/02</t>
  </si>
  <si>
    <t>09/03</t>
  </si>
  <si>
    <t>Point Of Sale Withdrawal GOOGLE *Google One 855-836-3987
CAUS</t>
  </si>
  <si>
    <t>09/04</t>
  </si>
  <si>
    <t>09/05</t>
  </si>
  <si>
    <t>09/06</t>
  </si>
  <si>
    <t>Point Of Sale Withdrawal GOOGLE *Plenty of Fish
g.co/helppay#CAUS</t>
  </si>
  <si>
    <t>09/07</t>
  </si>
  <si>
    <t>Point Of Sale Withdrawal GOOGLE *Plenty of Fish
855-836-3987 CAUS</t>
  </si>
  <si>
    <t>09/08</t>
  </si>
  <si>
    <t>Point Of Sale Withdrawal GOOGLE *Match Dating A
855-836-3987 CAUS</t>
  </si>
  <si>
    <t>09/10</t>
  </si>
  <si>
    <t>Descriptive Deposit Mobile Deposit</t>
  </si>
  <si>
    <t>09/12</t>
  </si>
  <si>
    <t>Point Of Sale Withdrawal Limerick 550 North Lewis Roa
Royersford PAUS</t>
  </si>
  <si>
    <t>Point Of Sale Withdrawal WAWA 258 3380 SCHUYLKILL ROAD
SPRING CITY PAUS</t>
  </si>
  <si>
    <t>09/14</t>
  </si>
  <si>
    <t>Point Of Sale Withdrawal AMC 9640 ONLINE 888-440-4262 KSUS</t>
  </si>
  <si>
    <t>09/15</t>
  </si>
  <si>
    <t>Point Of Sale Withdrawal IYZICO*DISPLAYMARKETI.CISTANBUL TR</t>
  </si>
  <si>
    <t>International Fee NonUS Funds ATM/POS Foreign Trans Fee</t>
  </si>
  <si>
    <t>09/16</t>
  </si>
  <si>
    <t>Point Of Sale Withdrawal Amazon Prime*XW34C1UL3
Amzn.com/billWAUS</t>
  </si>
  <si>
    <t>09/17</t>
  </si>
  <si>
    <t>09/18</t>
  </si>
  <si>
    <t>09/19</t>
  </si>
  <si>
    <t>Point Of Sale Withdrawal WENDY'S 11807 1260 BETHLEHEM PIKE
HATFIELD PAUS</t>
  </si>
  <si>
    <t>Point Of Sale Withdrawal TOVALA* TOVALA FOR SEP
HTTPSTOVALA.CILUS</t>
  </si>
  <si>
    <t>09/20</t>
  </si>
  <si>
    <t>Point Of Sale Withdrawal CVS/PHARMACY # 305--1480 HIGH ST
POTTSTOWN PAUS</t>
  </si>
  <si>
    <t>09/21</t>
  </si>
  <si>
    <t>09/22</t>
  </si>
  <si>
    <t>ATM Withdrawal UTOPIA GENTLEMEN 395 BEN FRANKLIN HW</t>
  </si>
  <si>
    <t>DOUGLASSVILLEPAUS</t>
  </si>
  <si>
    <t>Point Of Sale Withdrawal PEPPE'S PIZZA &amp; GRILL</t>
  </si>
  <si>
    <t>GILBERTSVILLEPAUS</t>
  </si>
  <si>
    <t>09/23</t>
  </si>
  <si>
    <t>Point Of Sale Withdrawal PM *OurTime.com 833-2238874 TXUS</t>
  </si>
  <si>
    <t>Point Of Sale Withdrawal GOOGLE *Ourtime Date M</t>
  </si>
  <si>
    <t>09/24</t>
  </si>
  <si>
    <t>Point Of Sale Withdrawal WAWA 804 1500 HIGHT ST. POTTSTOWN</t>
  </si>
  <si>
    <t>Point Of Sale Withdrawal Spotify USA 877-7781161 NYUS</t>
  </si>
  <si>
    <t>09/25</t>
  </si>
  <si>
    <t>09/26</t>
  </si>
  <si>
    <t>Point Of Sale Withdrawal TOVALA* TOVALA FOR OCT</t>
  </si>
  <si>
    <t>HTTPSTOVALA.CILUS</t>
  </si>
  <si>
    <t>Point Of Sale Withdrawal LANDIS SUPERMARKET SANAPOTTSTOWN</t>
  </si>
  <si>
    <t>09/27</t>
  </si>
  <si>
    <t>Point Of Sale Withdrawal ROYAL FARMS #234 207 E. MAIN ST</t>
  </si>
  <si>
    <t>COLLEGEVILLE PAUS</t>
  </si>
  <si>
    <t>09/28</t>
  </si>
  <si>
    <t>Point Of Sale Withdrawal MED*READING HOSPITAL 866-333-5820</t>
  </si>
  <si>
    <t>Point Of Sale Withdrawal BUFFALO WILD WNGS 0506</t>
  </si>
  <si>
    <t>Point Of Sale Withdrawal GOOGLE *Match Dating A</t>
  </si>
  <si>
    <t>g.co/helppay#CAUS</t>
  </si>
  <si>
    <t>Insufficient Funds Charge External Withdrawal (Paid)VENMO -</t>
  </si>
  <si>
    <t>PAYMENT Overdraft Privilege</t>
  </si>
  <si>
    <t>10/10</t>
  </si>
  <si>
    <t>10/12</t>
  </si>
  <si>
    <t>10/17</t>
  </si>
  <si>
    <t>10/24</t>
  </si>
  <si>
    <t>10/31</t>
  </si>
  <si>
    <t>10/01</t>
  </si>
  <si>
    <t>Deposit MM</t>
  </si>
  <si>
    <t>10/02</t>
  </si>
  <si>
    <t>Point Of Sale Withdrawal GOOGLE*FACEBOOK G.CO/HELPPAY#CAUS</t>
  </si>
  <si>
    <t>Point Of Sale Withdrawal GOOGLE*YOUTUBE G.CO/HELPPAY#CAUS</t>
  </si>
  <si>
    <t>Point Of Sale Withdrawal BOOKING.COM 147-036-3250 NYUS</t>
  </si>
  <si>
    <t>10/03</t>
  </si>
  <si>
    <t>Point Of Sale Withdrawal TOVALA* TOVALA FOR OCT
HTTPSTOVALA.CILUS</t>
  </si>
  <si>
    <t>Point Of Sale Withdrawal NETFLIX.COM NETFLIX.COM CAUS</t>
  </si>
  <si>
    <t>10/04</t>
  </si>
  <si>
    <t>10/05</t>
  </si>
  <si>
    <t>10/06</t>
  </si>
  <si>
    <t>Point Of Sale Withdrawal GOOGLE *Ourtime Date M
855-836-3987 CAUS</t>
  </si>
  <si>
    <t>10/07</t>
  </si>
  <si>
    <t>10/08</t>
  </si>
  <si>
    <t>10/09</t>
  </si>
  <si>
    <t>10/11</t>
  </si>
  <si>
    <t>Point Of Sale Withdrawal WAYBACK BURGERS ROYERSFORD PAUS</t>
  </si>
  <si>
    <t>Point Of Sale Withdrawal SP BYLT BASICS HTTPSCHECKOUTCAUS</t>
  </si>
  <si>
    <t>10/14</t>
  </si>
  <si>
    <t>Point Of Sale Withdrawal NORMANDY FARM 215-6168500 PAUS</t>
  </si>
  <si>
    <t>10/15</t>
  </si>
  <si>
    <t>Insufficient Funds Charge External Withdrawal (Paid)VENMO -
REPAYMENT Overdraft Privilege</t>
  </si>
  <si>
    <t>10/18</t>
  </si>
  <si>
    <t>Point Of Sale Withdrawal SP EVERYDAYDOSE HTTPSWWW.EVERTXU</t>
  </si>
  <si>
    <t>Point Of Sale Withdrawal WAWA 143 SKIPPACK PAUS</t>
  </si>
  <si>
    <t>Point Of Sale Withdrawal 7-ELEVEN 1057 W High St Stowe PAUS</t>
  </si>
  <si>
    <t>10/19</t>
  </si>
  <si>
    <t>Point Of Sale Withdrawal DUCK DONUTS #99
COLLEGECOLLEGEVILLE PAUS</t>
  </si>
  <si>
    <t>Point Of Sale Withdrawal RED ROBIN -
COLLEGEVILLCOLLEGEVILLE PAUS</t>
  </si>
  <si>
    <t>Point Of Sale Withdrawal TACO BELL 036257 DOUGLASVILLE PAUS</t>
  </si>
  <si>
    <t>Point Of Sale Withdrawal BLACKJAX AMERICAN PUB BIRDSBORO
PAUS</t>
  </si>
  <si>
    <t>Point Of Sale Withdrawal SQ *8048 MORGANTOWN WVUS</t>
  </si>
  <si>
    <t>10/20</t>
  </si>
  <si>
    <t>Point Of Sale Withdrawal SQ *NUTTY CS MORGANTOWN WVUS</t>
  </si>
  <si>
    <t>Point Of Sale Withdrawal TACO BELL 040031 MORGANTOWN WVUS</t>
  </si>
  <si>
    <t>Point Of Sale Withdrawal HOTEL M &amp; CONFERENCE C MORGANTOWN
WVUS</t>
  </si>
  <si>
    <t>10/21</t>
  </si>
  <si>
    <t>Point Of Sale Withdrawal GOOGLE *Match Dating A
g.co/helppay#CAUS</t>
  </si>
  <si>
    <t>10/22</t>
  </si>
  <si>
    <t>Point Of Sale Withdrawal WVU CONCESSIONS MORGANTOWN WVUS</t>
  </si>
  <si>
    <t>10/23</t>
  </si>
  <si>
    <t>Point Of Sale Withdrawal FOXS LAWN MAINTENANCE BARTO PAUS</t>
  </si>
  <si>
    <t>Point Of Sale Withdrawal Hulu HLU*HULUPLUS SANTA MONICA CAUS</t>
  </si>
  <si>
    <t>Point Of Sale Withdrawal WAWA 146 POTTSTOWN PAUS</t>
  </si>
  <si>
    <t>Point Of Sale Withdrawal SPOTIFY 877-778-1161 NYUS</t>
  </si>
  <si>
    <t>10/25</t>
  </si>
  <si>
    <t>Point Of Sale Withdrawal SP PUNKCASE.COM HTTPSWWW.PUNKNYU</t>
  </si>
  <si>
    <t>10/26</t>
  </si>
  <si>
    <t>Point Of Sale Withdrawal BUFFALO WILD WNGS 0506
COLLEGEVILLE PAUS</t>
  </si>
  <si>
    <t>Point Of Sale Withdrawal TST*MARZELLAS PIZZA Collegeville
PAUS</t>
  </si>
  <si>
    <t>10/27</t>
  </si>
  <si>
    <t>Point Of Sale Withdrawal WAWA 281 ZIEGLERVILLE PAUS</t>
  </si>
  <si>
    <t>Point Of Sale Withdrawal KIWI YOGURT - POTTSTOWN484-5248830
PAUS</t>
  </si>
  <si>
    <t>10/28</t>
  </si>
  <si>
    <t>Point Of Sale Withdrawal GOOGLE *Strava Run Bik
g.co/helppay#CAUS</t>
  </si>
  <si>
    <t>10/29</t>
  </si>
  <si>
    <t>10/30</t>
  </si>
  <si>
    <t>Point Of Sale Withdrawal TOVALA* TOVALA FOR NOV</t>
  </si>
  <si>
    <t>Point Of Sale Withdrawal FAJITAS MEXICAN KITCHENLIMERICK</t>
  </si>
  <si>
    <t>Point Of Sale Withdrawal WAWA 8038 451 W. RIDGE PIKE LIMERICK PAUS</t>
  </si>
  <si>
    <t/>
  </si>
  <si>
    <t>Point Of Sale Withdrawal PAYPAL *ELITEBODYLL 2211 North First Street8882211161 CAUS</t>
  </si>
  <si>
    <t>Point Of Sale Withdrawal Dicks Sporting Goods Collegeville PAUS</t>
  </si>
  <si>
    <t>ATM Withdrawal UTOPIA GENTLEMEN 395 BEN FRANKLIN HW DOUGLASSVILLEPAUS</t>
  </si>
  <si>
    <t>Point Of Sale Withdrawal PEPPE'S PIZZA &amp; GRILL GILBERTSVILLEPAUS</t>
  </si>
  <si>
    <t>Point Of Sale Withdrawal GOOGLE *Ourtime Date M 855-836-3987 CAUS</t>
  </si>
  <si>
    <t>Point Of Sale Withdrawal Hulu HULU 877-8244858 CA SANTA MONICA CAUS</t>
  </si>
  <si>
    <t>Point Of Sale Withdrawal WAWA 804 1500 HIGHT ST. POTTSTOWN PAUS</t>
  </si>
  <si>
    <t>Point Of Sale Withdrawal TOVALA* TOVALA FOR OCT HTTPSTOVALA.CILUS</t>
  </si>
  <si>
    <t>Point Of Sale Withdrawal LANDIS SUPERMARKET SANAPOTTSTOWN PAUS</t>
  </si>
  <si>
    <t>Point Of Sale Withdrawal ROYAL FARMS #234 207 E. MAIN ST COLLEGEVILLE PAUS</t>
  </si>
  <si>
    <t>Point Of Sale Withdrawal MED*READING HOSPITAL 866-333-5820 PAUS</t>
  </si>
  <si>
    <t>Point Of Sale Withdrawal BUFFALO WILD WNGS 0506 COLLEGEVILLE PAUS</t>
  </si>
  <si>
    <t>Point Of Sale Withdrawal GOOGLE *Match Dating A g.co/helppay#CAUS</t>
  </si>
  <si>
    <t>Insufficient Funds Charge External Withdrawal (Paid)VENMO - PAYMENT Overdraft Privilege</t>
  </si>
  <si>
    <t>Point Of Sale Withdrawal SP BYLT BASICS HTTPSCHECKOUTCAUS Overdraft Protection Deposit</t>
  </si>
  <si>
    <t>Point Of Sale Withdrawal TURKEY HIL 3051 E HIGH ST
POTTSTOWN PAUS Overdraft Protection Deposit</t>
  </si>
  <si>
    <t>Point Of Sale Withdrawal GOOGLE *Intelius Inc 855-836-3987 CAUS</t>
  </si>
  <si>
    <t>Point Of Sale Withdrawal TOVALA* TOVALA FOR NOV HTTPSTOVALA.CILUS</t>
  </si>
  <si>
    <t>Point Of Sale Withdrawal FAJITAS MEXICAN KITCHENLIMERICK PAUS</t>
  </si>
  <si>
    <t>Transfer</t>
  </si>
  <si>
    <t>May</t>
  </si>
  <si>
    <t>Jul</t>
  </si>
  <si>
    <t>Aug</t>
  </si>
  <si>
    <t>Sep</t>
  </si>
  <si>
    <t>Oct</t>
  </si>
  <si>
    <t>Jun</t>
  </si>
  <si>
    <t>Victory</t>
  </si>
  <si>
    <t>Franklin</t>
  </si>
  <si>
    <t>Total</t>
  </si>
  <si>
    <t>Account numbers</t>
  </si>
  <si>
    <t xml:space="preserve">Franklin Mint </t>
  </si>
  <si>
    <t>x6654</t>
  </si>
  <si>
    <t>x2303</t>
  </si>
  <si>
    <t>Bus</t>
  </si>
  <si>
    <t>x4425</t>
  </si>
  <si>
    <t>x2311</t>
  </si>
  <si>
    <t>Tax acct</t>
  </si>
  <si>
    <t>x379</t>
  </si>
  <si>
    <t>x0905</t>
  </si>
  <si>
    <t>Savings?</t>
  </si>
  <si>
    <t>x6343</t>
  </si>
  <si>
    <t>x2559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</si>
</sst>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;[Red]\-0.00"/>
  </numFmts>
  <fonts count="25" x14ac:knownFonts="1">
    <font>
      <sz val="10"/>
      <name val="Times New Roman"/>
      <family val="1"/>
      <charset val="204"/>
    </font>
    <font>
      <sz val="10"/>
      <color theme="1"/>
      <name val="Univer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Univers"/>
      <family val="2"/>
    </font>
    <font>
      <b/>
      <sz val="13"/>
      <color theme="3"/>
      <name val="Univers"/>
      <family val="2"/>
    </font>
    <font>
      <b/>
      <sz val="11"/>
      <color theme="3"/>
      <name val="Univers"/>
      <family val="2"/>
    </font>
    <font>
      <sz val="10"/>
      <color rgb="FF006100"/>
      <name val="Univers"/>
      <family val="2"/>
    </font>
    <font>
      <sz val="10"/>
      <color rgb="FF9C0006"/>
      <name val="Univers"/>
      <family val="2"/>
    </font>
    <font>
      <sz val="10"/>
      <color rgb="FF9C5700"/>
      <name val="Univers"/>
      <family val="2"/>
    </font>
    <font>
      <sz val="10"/>
      <color rgb="FF3F3F76"/>
      <name val="Univers"/>
      <family val="2"/>
    </font>
    <font>
      <b/>
      <sz val="10"/>
      <color rgb="FF3F3F3F"/>
      <name val="Univers"/>
      <family val="2"/>
    </font>
    <font>
      <b/>
      <sz val="10"/>
      <color rgb="FFFA7D00"/>
      <name val="Univers"/>
      <family val="2"/>
    </font>
    <font>
      <sz val="10"/>
      <color rgb="FFFA7D00"/>
      <name val="Univers"/>
      <family val="2"/>
    </font>
    <font>
      <b/>
      <sz val="10"/>
      <color theme="0"/>
      <name val="Univers"/>
      <family val="2"/>
    </font>
    <font>
      <sz val="10"/>
      <color rgb="FFFF0000"/>
      <name val="Univers"/>
      <family val="2"/>
    </font>
    <font>
      <i/>
      <sz val="10"/>
      <color rgb="FF7F7F7F"/>
      <name val="Univers"/>
      <family val="2"/>
    </font>
    <font>
      <b/>
      <sz val="10"/>
      <color theme="1"/>
      <name val="Univers"/>
      <family val="2"/>
    </font>
    <font>
      <sz val="10"/>
      <color theme="0"/>
      <name val="Univers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1"/>
      <charset val="204"/>
    </font>
    <font>
      <sz val="10"/>
      <name val="Univers"/>
      <family val="2"/>
    </font>
    <font>
      <u val="singleAccounting"/>
      <sz val="10"/>
      <name val="Univers"/>
      <family val="2"/>
    </font>
    <font>
      <u/>
      <sz val="10"/>
      <name val="Univer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FDFD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4" fontId="0" fillId="0" borderId="0" xfId="1" applyFont="1" applyAlignment="1">
      <alignment vertical="top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0" fontId="0" fillId="0" borderId="0" xfId="0" applyAlignment="1">
      <alignment vertical="top"/>
    </xf>
    <xf numFmtId="44" fontId="0" fillId="0" borderId="0" xfId="0" applyNumberFormat="1">
      <alignment vertical="top" wrapText="1"/>
    </xf>
    <xf numFmtId="0" fontId="22" fillId="0" borderId="0" xfId="0" applyFont="1">
      <alignment vertical="top" wrapText="1"/>
    </xf>
    <xf numFmtId="44" fontId="22" fillId="0" borderId="0" xfId="1" applyFont="1" applyAlignment="1">
      <alignment vertical="top" wrapText="1"/>
    </xf>
    <xf numFmtId="44" fontId="23" fillId="0" borderId="0" xfId="1" applyFont="1" applyAlignment="1">
      <alignment horizontal="center" vertical="center" wrapText="1"/>
    </xf>
    <xf numFmtId="44" fontId="22" fillId="0" borderId="0" xfId="0" applyNumberFormat="1" applyFont="1">
      <alignment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 indent="1"/>
    </xf>
    <xf numFmtId="0" fontId="0" fillId="0" borderId="0" xfId="0" applyAlignment="1">
      <alignment horizontal="left" wrapText="1"/>
    </xf>
    <xf numFmtId="2" fontId="19" fillId="0" borderId="0" xfId="0" applyNumberFormat="1" applyFont="1" applyAlignment="1">
      <alignment horizontal="left" vertical="top" indent="5" shrinkToFit="1"/>
    </xf>
    <xf numFmtId="2" fontId="19" fillId="0" borderId="0" xfId="0" applyNumberFormat="1" applyFont="1" applyAlignment="1">
      <alignment horizontal="right" vertical="top" indent="1" shrinkToFi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left" vertical="top" wrapText="1" indent="1"/>
    </xf>
    <xf numFmtId="0" fontId="0" fillId="33" borderId="0" xfId="0" applyFill="1" applyAlignment="1">
      <alignment horizontal="left" wrapText="1"/>
    </xf>
    <xf numFmtId="2" fontId="19" fillId="33" borderId="0" xfId="0" applyNumberFormat="1" applyFont="1" applyFill="1" applyAlignment="1">
      <alignment horizontal="left" vertical="top" indent="5" shrinkToFit="1"/>
    </xf>
    <xf numFmtId="164" fontId="20" fillId="33" borderId="0" xfId="0" applyNumberFormat="1" applyFont="1" applyFill="1" applyAlignment="1">
      <alignment horizontal="left" vertical="top" indent="6" shrinkToFi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2"/>
    </xf>
    <xf numFmtId="0" fontId="18" fillId="0" borderId="0" xfId="0" applyFont="1" applyAlignment="1">
      <alignment horizontal="left" vertical="center" wrapText="1" indent="4"/>
    </xf>
    <xf numFmtId="2" fontId="19" fillId="33" borderId="0" xfId="0" applyNumberFormat="1" applyFont="1" applyFill="1" applyAlignment="1">
      <alignment horizontal="left" vertical="top" indent="4" shrinkToFit="1"/>
    </xf>
    <xf numFmtId="2" fontId="19" fillId="33" borderId="0" xfId="0" applyNumberFormat="1" applyFont="1" applyFill="1" applyAlignment="1">
      <alignment horizontal="right" vertical="top" indent="1" shrinkToFit="1"/>
    </xf>
    <xf numFmtId="0" fontId="21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center" wrapText="1"/>
    </xf>
    <xf numFmtId="4" fontId="19" fillId="0" borderId="0" xfId="0" applyNumberFormat="1" applyFont="1" applyAlignment="1">
      <alignment horizontal="left" vertical="top" indent="1" shrinkToFit="1"/>
    </xf>
    <xf numFmtId="4" fontId="19" fillId="0" borderId="0" xfId="0" applyNumberFormat="1" applyFont="1" applyAlignment="1">
      <alignment horizontal="right" vertical="top" indent="1" shrinkToFit="1"/>
    </xf>
    <xf numFmtId="2" fontId="19" fillId="0" borderId="0" xfId="0" applyNumberFormat="1" applyFont="1" applyAlignment="1">
      <alignment horizontal="left" vertical="top" indent="3" shrinkToFit="1"/>
    </xf>
    <xf numFmtId="2" fontId="19" fillId="0" borderId="0" xfId="0" applyNumberFormat="1" applyFont="1" applyAlignment="1">
      <alignment horizontal="left" vertical="top" indent="6" shrinkToFit="1"/>
    </xf>
    <xf numFmtId="2" fontId="19" fillId="33" borderId="0" xfId="0" applyNumberFormat="1" applyFont="1" applyFill="1" applyAlignment="1">
      <alignment horizontal="left" vertical="top" indent="3" shrinkToFit="1"/>
    </xf>
    <xf numFmtId="2" fontId="19" fillId="33" borderId="0" xfId="0" applyNumberFormat="1" applyFont="1" applyFill="1" applyAlignment="1">
      <alignment horizontal="left" vertical="top" indent="6" shrinkToFit="1"/>
    </xf>
    <xf numFmtId="0" fontId="21" fillId="33" borderId="0" xfId="0" applyFont="1" applyFill="1" applyAlignment="1">
      <alignment horizontal="left" vertical="top" wrapText="1" indent="1"/>
    </xf>
    <xf numFmtId="0" fontId="0" fillId="33" borderId="0" xfId="0" applyFill="1" applyAlignment="1">
      <alignment horizontal="left" vertical="center" wrapText="1"/>
    </xf>
    <xf numFmtId="2" fontId="19" fillId="0" borderId="0" xfId="0" applyNumberFormat="1" applyFont="1" applyAlignment="1">
      <alignment horizontal="left" vertical="top" indent="4" shrinkToFit="1"/>
    </xf>
    <xf numFmtId="164" fontId="20" fillId="0" borderId="0" xfId="0" applyNumberFormat="1" applyFont="1" applyAlignment="1">
      <alignment horizontal="right" vertical="top" indent="1" shrinkToFit="1"/>
    </xf>
    <xf numFmtId="2" fontId="19" fillId="33" borderId="0" xfId="0" applyNumberFormat="1" applyFont="1" applyFill="1" applyAlignment="1">
      <alignment horizontal="left" vertical="top" indent="2" shrinkToFit="1"/>
    </xf>
    <xf numFmtId="2" fontId="19" fillId="0" borderId="0" xfId="0" applyNumberFormat="1" applyFont="1" applyAlignment="1">
      <alignment horizontal="left" vertical="top" indent="2" shrinkToFit="1"/>
    </xf>
    <xf numFmtId="4" fontId="19" fillId="33" borderId="0" xfId="0" applyNumberFormat="1" applyFont="1" applyFill="1" applyAlignment="1">
      <alignment horizontal="left" vertical="top" indent="1" shrinkToFit="1"/>
    </xf>
    <xf numFmtId="4" fontId="19" fillId="33" borderId="0" xfId="0" applyNumberFormat="1" applyFont="1" applyFill="1" applyAlignment="1">
      <alignment horizontal="right" vertical="top" indent="1" shrinkToFit="1"/>
    </xf>
    <xf numFmtId="4" fontId="19" fillId="33" borderId="0" xfId="0" applyNumberFormat="1" applyFont="1" applyFill="1" applyAlignment="1">
      <alignment horizontal="left" vertical="top" indent="3" shrinkToFit="1"/>
    </xf>
    <xf numFmtId="164" fontId="20" fillId="0" borderId="0" xfId="0" applyNumberFormat="1" applyFont="1" applyAlignment="1">
      <alignment horizontal="left" vertical="top" indent="6" shrinkToFit="1"/>
    </xf>
    <xf numFmtId="164" fontId="20" fillId="33" borderId="0" xfId="0" applyNumberFormat="1" applyFont="1" applyFill="1" applyAlignment="1">
      <alignment horizontal="right" vertical="top" indent="1" shrinkToFit="1"/>
    </xf>
    <xf numFmtId="2" fontId="19" fillId="0" borderId="0" xfId="0" applyNumberFormat="1" applyFont="1" applyAlignment="1">
      <alignment horizontal="right" vertical="top" shrinkToFit="1"/>
    </xf>
    <xf numFmtId="2" fontId="19" fillId="33" borderId="0" xfId="0" applyNumberFormat="1" applyFont="1" applyFill="1" applyAlignment="1">
      <alignment horizontal="right" vertical="top" shrinkToFit="1"/>
    </xf>
    <xf numFmtId="4" fontId="19" fillId="0" borderId="0" xfId="0" applyNumberFormat="1" applyFont="1" applyAlignment="1">
      <alignment horizontal="left" vertical="top" indent="4" shrinkToFit="1"/>
    </xf>
    <xf numFmtId="4" fontId="19" fillId="33" borderId="0" xfId="0" applyNumberFormat="1" applyFont="1" applyFill="1" applyAlignment="1">
      <alignment horizontal="left" vertical="top" indent="4" shrinkToFit="1"/>
    </xf>
    <xf numFmtId="4" fontId="19" fillId="0" borderId="0" xfId="0" applyNumberFormat="1" applyFont="1" applyAlignment="1">
      <alignment horizontal="left" vertical="top" indent="3" shrinkToFit="1"/>
    </xf>
    <xf numFmtId="0" fontId="24" fillId="0" borderId="0" xfId="0" applyFont="1" applyAlignment="1">
      <alignment horizontal="center"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5ACEEB-732D-4E89-83DB-A51D7E109DD9}" name="Table1" displayName="Table1" ref="AC1:AG667" totalsRowShown="0" headerRowDxfId="4" dataDxfId="3" headerRowCellStyle="Currency" dataCellStyle="Currency">
  <autoFilter ref="AC1:AG667" xr:uid="{B05ACEEB-732D-4E89-83DB-A51D7E109DD9}">
    <filterColumn colId="0">
      <customFilters>
        <customFilter val="*05/*"/>
      </customFilters>
    </filterColumn>
    <filterColumn colId="1">
      <customFilters>
        <customFilter val="*transfer*"/>
      </customFilters>
    </filterColumn>
  </autoFilter>
  <tableColumns count="5">
    <tableColumn id="1" xr3:uid="{1B3C37D0-CC8C-473A-BB2B-D57F1DB7532D}" name="Post Date"/>
    <tableColumn id="2" xr3:uid="{DD545AC4-325B-4D6E-B4CF-5530C7779ADC}" name="Description"/>
    <tableColumn id="3" xr3:uid="{71DFCF9C-D699-449A-90FF-C9E4969AEB9A}" name="Deposit" dataDxfId="2" dataCellStyle="Currency"/>
    <tableColumn id="4" xr3:uid="{0918CA4D-2465-42B1-A454-D1EDD691C43B}" name="Withdrawal" dataDxfId="1" dataCellStyle="Currency"/>
    <tableColumn id="5" xr3:uid="{1B658E11-DBC9-4149-83C4-08A2B0EF6392}" name="Balance" dataDxfId="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FA7F-957F-4DB7-B0B0-586F2158DF89}">
  <sheetPr codeName="Sheet1"/>
  <dimension ref="A1:AI672"/>
  <sheetViews>
    <sheetView tabSelected="1" topLeftCell="D1" workbookViewId="0">
      <selection activeCell="K682" sqref="K682"/>
    </sheetView>
  </sheetViews>
  <sheetFormatPr defaultRowHeight="12.75" x14ac:dyDescent="0.2"/>
  <cols>
    <col min="1" max="1" width="4.6640625" customWidth="1"/>
    <col min="2" max="2" width="2.1640625" customWidth="1"/>
    <col min="3" max="3" width="12.6640625" customWidth="1"/>
    <col min="4" max="4" width="10.5" customWidth="1"/>
    <col min="5" max="5" width="5.83203125" customWidth="1"/>
    <col min="6" max="7" width="3.33203125" customWidth="1"/>
    <col min="8" max="8" width="8" customWidth="1"/>
    <col min="9" max="11" width="3.33203125" customWidth="1"/>
    <col min="12" max="12" width="4.6640625" customWidth="1"/>
    <col min="13" max="13" width="9.33203125" customWidth="1"/>
    <col min="14" max="14" width="3.33203125" customWidth="1"/>
    <col min="15" max="15" width="1.1640625" customWidth="1"/>
    <col min="16" max="16" width="6.83203125" customWidth="1"/>
    <col min="17" max="17" width="2.1640625" customWidth="1"/>
    <col min="18" max="19" width="1.1640625" customWidth="1"/>
    <col min="20" max="20" width="9.33203125" customWidth="1"/>
    <col min="21" max="21" width="6.83203125" customWidth="1"/>
    <col min="22" max="23" width="8" customWidth="1"/>
    <col min="24" max="24" width="1.1640625" customWidth="1"/>
    <col min="25" max="25" width="3.33203125" customWidth="1"/>
    <col min="26" max="26" width="4.6640625" customWidth="1"/>
    <col min="29" max="29" width="12.33203125" customWidth="1"/>
    <col min="30" max="30" width="84" customWidth="1"/>
    <col min="31" max="31" width="11.5" style="3" customWidth="1"/>
    <col min="32" max="32" width="15.33203125" style="3" customWidth="1"/>
    <col min="33" max="33" width="12" style="3" customWidth="1"/>
    <col min="34" max="34" width="20" customWidth="1"/>
    <col min="35" max="35" width="11.1640625" bestFit="1" customWidth="1"/>
  </cols>
  <sheetData>
    <row r="1" spans="1:35" x14ac:dyDescent="0.2">
      <c r="A1" s="22" t="s">
        <v>2</v>
      </c>
      <c r="B1" s="22"/>
      <c r="C1" s="23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 t="s">
        <v>3</v>
      </c>
      <c r="Q1" s="23"/>
      <c r="R1" s="23"/>
      <c r="S1" s="24" t="s">
        <v>4</v>
      </c>
      <c r="T1" s="24"/>
      <c r="U1" s="24"/>
      <c r="V1" s="25" t="s">
        <v>5</v>
      </c>
      <c r="W1" s="25"/>
      <c r="X1" s="25"/>
      <c r="Y1" s="1"/>
      <c r="AC1" s="4" t="s">
        <v>2</v>
      </c>
      <c r="AD1" s="4" t="s">
        <v>0</v>
      </c>
      <c r="AE1" s="5" t="s">
        <v>3</v>
      </c>
      <c r="AF1" s="5" t="s">
        <v>4</v>
      </c>
      <c r="AG1" s="5" t="s">
        <v>5</v>
      </c>
    </row>
    <row r="2" spans="1:35" hidden="1" x14ac:dyDescent="0.2">
      <c r="A2" s="12" t="s">
        <v>6</v>
      </c>
      <c r="B2" s="12"/>
      <c r="C2" s="13" t="s">
        <v>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4"/>
      <c r="R2" s="14"/>
      <c r="S2" s="15">
        <v>-0.7</v>
      </c>
      <c r="T2" s="15"/>
      <c r="U2" s="15"/>
      <c r="V2" s="16">
        <v>0.83</v>
      </c>
      <c r="W2" s="16"/>
      <c r="X2" s="16"/>
      <c r="Y2" s="2"/>
      <c r="AC2" t="s">
        <v>6</v>
      </c>
      <c r="AD2" t="s">
        <v>7</v>
      </c>
      <c r="AE2" s="3">
        <v>0</v>
      </c>
      <c r="AF2" s="3">
        <v>-0.7</v>
      </c>
      <c r="AG2" s="3">
        <v>0.83</v>
      </c>
    </row>
    <row r="3" spans="1:35" x14ac:dyDescent="0.2">
      <c r="A3" s="17" t="s">
        <v>6</v>
      </c>
      <c r="B3" s="17"/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9"/>
      <c r="S3" s="20">
        <v>-3</v>
      </c>
      <c r="T3" s="20"/>
      <c r="U3" s="20"/>
      <c r="V3" s="21">
        <v>-2.17</v>
      </c>
      <c r="W3" s="21"/>
      <c r="X3" s="21"/>
      <c r="Y3" s="2"/>
      <c r="AC3" t="s">
        <v>6</v>
      </c>
      <c r="AD3" t="s">
        <v>8</v>
      </c>
      <c r="AE3" s="3">
        <v>0</v>
      </c>
      <c r="AF3" s="3">
        <v>-3</v>
      </c>
      <c r="AG3" s="3">
        <v>-2.17</v>
      </c>
    </row>
    <row r="4" spans="1:35" x14ac:dyDescent="0.2">
      <c r="A4" s="12" t="s">
        <v>9</v>
      </c>
      <c r="B4" s="12"/>
      <c r="C4" s="13" t="s">
        <v>10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2">
        <v>25</v>
      </c>
      <c r="Q4" s="32"/>
      <c r="R4" s="32"/>
      <c r="S4" s="14"/>
      <c r="T4" s="14"/>
      <c r="U4" s="14"/>
      <c r="V4" s="33">
        <v>22.83</v>
      </c>
      <c r="W4" s="33"/>
      <c r="X4" s="33"/>
      <c r="Y4" s="2"/>
      <c r="AC4" t="s">
        <v>9</v>
      </c>
      <c r="AD4" s="6" t="s">
        <v>10</v>
      </c>
      <c r="AE4" s="3">
        <v>25</v>
      </c>
      <c r="AF4" s="3">
        <v>0</v>
      </c>
      <c r="AG4" s="3">
        <v>22.83</v>
      </c>
      <c r="AH4" t="s">
        <v>446</v>
      </c>
      <c r="AI4" s="3">
        <f>SUMIF(AD:AD,"*"&amp;AH4&amp;"*",AE:AE)</f>
        <v>41225.090000000004</v>
      </c>
    </row>
    <row r="5" spans="1:35" hidden="1" x14ac:dyDescent="0.2">
      <c r="A5" s="17" t="s">
        <v>11</v>
      </c>
      <c r="B5" s="17"/>
      <c r="C5" s="18" t="s">
        <v>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34">
        <v>0.02</v>
      </c>
      <c r="Q5" s="34"/>
      <c r="R5" s="34"/>
      <c r="S5" s="19"/>
      <c r="T5" s="19"/>
      <c r="U5" s="19"/>
      <c r="V5" s="35">
        <v>22.85</v>
      </c>
      <c r="W5" s="35"/>
      <c r="X5" s="35"/>
      <c r="Y5" s="2"/>
      <c r="AC5" t="s">
        <v>11</v>
      </c>
      <c r="AD5" t="s">
        <v>1</v>
      </c>
      <c r="AE5" s="3">
        <v>0.02</v>
      </c>
      <c r="AF5" s="3">
        <v>0</v>
      </c>
      <c r="AG5" s="3">
        <v>22.85</v>
      </c>
      <c r="AH5" t="s">
        <v>447</v>
      </c>
      <c r="AI5" s="3">
        <f>SUMIFS(AE:AE,AC:AC,"05*",AD:AD,"*Transfer*")</f>
        <v>7600.96</v>
      </c>
    </row>
    <row r="6" spans="1:35" x14ac:dyDescent="0.2">
      <c r="A6" s="12" t="s">
        <v>12</v>
      </c>
      <c r="B6" s="12"/>
      <c r="C6" s="13" t="s">
        <v>13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0">
        <v>1000</v>
      </c>
      <c r="Q6" s="30"/>
      <c r="R6" s="30"/>
      <c r="S6" s="14"/>
      <c r="T6" s="14"/>
      <c r="U6" s="14"/>
      <c r="V6" s="31">
        <v>1468.3</v>
      </c>
      <c r="W6" s="31"/>
      <c r="X6" s="31"/>
      <c r="AC6" t="s">
        <v>12</v>
      </c>
      <c r="AD6" s="6" t="s">
        <v>13</v>
      </c>
      <c r="AE6" s="3">
        <v>1000</v>
      </c>
      <c r="AF6" s="3">
        <v>0</v>
      </c>
      <c r="AG6" s="3">
        <v>1468.3</v>
      </c>
      <c r="AH6" t="s">
        <v>452</v>
      </c>
      <c r="AI6" s="3">
        <f>SUMIFS(AE:AE,AC:AC,"06*",AD:AD,"*Transfer*")</f>
        <v>2978.59</v>
      </c>
    </row>
    <row r="7" spans="1:35" hidden="1" x14ac:dyDescent="0.2">
      <c r="A7" s="17" t="s">
        <v>12</v>
      </c>
      <c r="B7" s="17"/>
      <c r="C7" s="18" t="s">
        <v>14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9"/>
      <c r="R7" s="19"/>
      <c r="S7" s="26">
        <v>-500</v>
      </c>
      <c r="T7" s="26"/>
      <c r="U7" s="26"/>
      <c r="V7" s="27">
        <v>968.3</v>
      </c>
      <c r="W7" s="27"/>
      <c r="X7" s="27"/>
      <c r="AC7" t="s">
        <v>12</v>
      </c>
      <c r="AD7" t="s">
        <v>14</v>
      </c>
      <c r="AE7" s="3">
        <v>0</v>
      </c>
      <c r="AF7" s="3">
        <v>-500</v>
      </c>
      <c r="AG7" s="3">
        <v>968.3</v>
      </c>
      <c r="AH7" t="s">
        <v>448</v>
      </c>
      <c r="AI7" s="3">
        <f>SUMIFS(AE:AE,AC:AC,"07*",AD:AD,"*Transfer*")</f>
        <v>10338.960000000001</v>
      </c>
    </row>
    <row r="8" spans="1:35" ht="25.5" hidden="1" x14ac:dyDescent="0.2">
      <c r="A8" s="12" t="s">
        <v>12</v>
      </c>
      <c r="B8" s="12"/>
      <c r="C8" s="28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9"/>
      <c r="R8" s="29"/>
      <c r="S8" s="15">
        <v>-15.87</v>
      </c>
      <c r="T8" s="15"/>
      <c r="U8" s="15"/>
      <c r="V8" s="16">
        <v>952.43</v>
      </c>
      <c r="W8" s="16"/>
      <c r="X8" s="16"/>
      <c r="AC8" t="s">
        <v>12</v>
      </c>
      <c r="AD8" t="s">
        <v>15</v>
      </c>
      <c r="AE8" s="3">
        <v>0</v>
      </c>
      <c r="AF8" s="3">
        <v>-15.87</v>
      </c>
      <c r="AG8" s="3">
        <v>952.43</v>
      </c>
      <c r="AH8" t="s">
        <v>449</v>
      </c>
      <c r="AI8" s="3">
        <f>SUMIFS(AE:AE,AC:AC,"08*",AD:AD,"*Transfer*")</f>
        <v>9050</v>
      </c>
    </row>
    <row r="9" spans="1:35" hidden="1" x14ac:dyDescent="0.2">
      <c r="A9" s="17" t="s">
        <v>16</v>
      </c>
      <c r="B9" s="17"/>
      <c r="C9" s="18" t="s">
        <v>17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  <c r="Q9" s="19"/>
      <c r="R9" s="19"/>
      <c r="S9" s="26">
        <v>-321.58</v>
      </c>
      <c r="T9" s="26"/>
      <c r="U9" s="26"/>
      <c r="V9" s="27">
        <v>630.85</v>
      </c>
      <c r="W9" s="27"/>
      <c r="X9" s="27"/>
      <c r="AC9" t="s">
        <v>16</v>
      </c>
      <c r="AD9" t="s">
        <v>17</v>
      </c>
      <c r="AE9" s="3">
        <v>0</v>
      </c>
      <c r="AF9" s="3">
        <v>-321.58</v>
      </c>
      <c r="AG9" s="3">
        <v>630.85</v>
      </c>
      <c r="AH9" t="s">
        <v>450</v>
      </c>
      <c r="AI9" s="3">
        <f>SUMIFS(AE:AE,AC:AC,"09*",AD:AD,"*Transfer*")</f>
        <v>4802</v>
      </c>
    </row>
    <row r="10" spans="1:35" hidden="1" x14ac:dyDescent="0.2">
      <c r="A10" s="12" t="s">
        <v>16</v>
      </c>
      <c r="B10" s="12"/>
      <c r="C10" s="13" t="s">
        <v>18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14"/>
      <c r="S10" s="15">
        <v>-24.37</v>
      </c>
      <c r="T10" s="15"/>
      <c r="U10" s="15"/>
      <c r="V10" s="16">
        <v>606.48</v>
      </c>
      <c r="W10" s="16"/>
      <c r="X10" s="16"/>
      <c r="AC10" t="s">
        <v>16</v>
      </c>
      <c r="AD10" t="s">
        <v>18</v>
      </c>
      <c r="AE10" s="3">
        <v>0</v>
      </c>
      <c r="AF10" s="3">
        <v>-24.37</v>
      </c>
      <c r="AG10" s="3">
        <v>606.48</v>
      </c>
      <c r="AH10" t="s">
        <v>451</v>
      </c>
      <c r="AI10" s="3">
        <f>SUMIFS(AE:AE,AC:AC,"10*",AD:AD,"*Transfer*")</f>
        <v>6454.58</v>
      </c>
    </row>
    <row r="11" spans="1:35" ht="25.5" hidden="1" x14ac:dyDescent="0.2">
      <c r="A11" s="17" t="s">
        <v>19</v>
      </c>
      <c r="B11" s="17"/>
      <c r="C11" s="36" t="s">
        <v>20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37"/>
      <c r="R11" s="37"/>
      <c r="S11" s="20">
        <v>-51.99</v>
      </c>
      <c r="T11" s="20"/>
      <c r="U11" s="20"/>
      <c r="V11" s="27">
        <v>554.49</v>
      </c>
      <c r="W11" s="27"/>
      <c r="X11" s="27"/>
      <c r="AC11" t="s">
        <v>19</v>
      </c>
      <c r="AD11" t="s">
        <v>20</v>
      </c>
      <c r="AE11" s="3">
        <v>0</v>
      </c>
      <c r="AF11" s="3">
        <v>-51.99</v>
      </c>
      <c r="AG11" s="3">
        <v>554.49</v>
      </c>
      <c r="AI11" s="7">
        <f>SUM(AI5:AI10)</f>
        <v>41225.090000000004</v>
      </c>
    </row>
    <row r="12" spans="1:35" hidden="1" x14ac:dyDescent="0.2">
      <c r="A12" s="12" t="s">
        <v>19</v>
      </c>
      <c r="B12" s="12"/>
      <c r="C12" s="13" t="s">
        <v>21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5">
        <v>-7.82</v>
      </c>
      <c r="T12" s="15"/>
      <c r="U12" s="15"/>
      <c r="V12" s="16">
        <v>546.66999999999996</v>
      </c>
      <c r="W12" s="16"/>
      <c r="X12" s="16"/>
      <c r="AC12" t="s">
        <v>19</v>
      </c>
      <c r="AD12" t="s">
        <v>21</v>
      </c>
      <c r="AE12" s="3">
        <v>0</v>
      </c>
      <c r="AF12" s="3">
        <v>-7.82</v>
      </c>
      <c r="AG12" s="3">
        <v>546.66999999999996</v>
      </c>
    </row>
    <row r="13" spans="1:35" ht="25.5" hidden="1" x14ac:dyDescent="0.2">
      <c r="A13" s="17" t="s">
        <v>19</v>
      </c>
      <c r="B13" s="17"/>
      <c r="C13" s="36" t="s">
        <v>22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37"/>
      <c r="R13" s="37"/>
      <c r="S13" s="26">
        <v>-112.28</v>
      </c>
      <c r="T13" s="26"/>
      <c r="U13" s="26"/>
      <c r="V13" s="27">
        <v>434.39</v>
      </c>
      <c r="W13" s="27"/>
      <c r="X13" s="27"/>
      <c r="AC13" t="s">
        <v>19</v>
      </c>
      <c r="AD13" t="s">
        <v>22</v>
      </c>
      <c r="AE13" s="3">
        <v>0</v>
      </c>
      <c r="AF13" s="3">
        <v>-112.28</v>
      </c>
      <c r="AG13" s="3">
        <v>434.39</v>
      </c>
    </row>
    <row r="14" spans="1:35" ht="25.5" hidden="1" x14ac:dyDescent="0.2">
      <c r="A14" s="12" t="s">
        <v>19</v>
      </c>
      <c r="B14" s="12"/>
      <c r="C14" s="28" t="s">
        <v>15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15">
        <v>-42.4</v>
      </c>
      <c r="T14" s="15"/>
      <c r="U14" s="15"/>
      <c r="V14" s="16">
        <v>391.99</v>
      </c>
      <c r="W14" s="16"/>
      <c r="X14" s="16"/>
      <c r="AC14" t="s">
        <v>19</v>
      </c>
      <c r="AD14" t="s">
        <v>15</v>
      </c>
      <c r="AE14" s="3">
        <v>0</v>
      </c>
      <c r="AF14" s="3">
        <v>-42.4</v>
      </c>
      <c r="AG14" s="3">
        <v>391.99</v>
      </c>
    </row>
    <row r="15" spans="1:35" ht="25.5" hidden="1" x14ac:dyDescent="0.2">
      <c r="A15" s="17" t="s">
        <v>23</v>
      </c>
      <c r="B15" s="17"/>
      <c r="C15" s="36" t="s">
        <v>24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Q15" s="37"/>
      <c r="R15" s="37"/>
      <c r="S15" s="20">
        <v>-5.29</v>
      </c>
      <c r="T15" s="20"/>
      <c r="U15" s="20"/>
      <c r="V15" s="27">
        <v>386.7</v>
      </c>
      <c r="W15" s="27"/>
      <c r="X15" s="27"/>
      <c r="AC15" t="s">
        <v>23</v>
      </c>
      <c r="AD15" t="s">
        <v>24</v>
      </c>
      <c r="AE15" s="3">
        <v>0</v>
      </c>
      <c r="AF15" s="3">
        <v>-5.29</v>
      </c>
      <c r="AG15" s="3">
        <v>386.7</v>
      </c>
    </row>
    <row r="16" spans="1:35" ht="25.5" hidden="1" x14ac:dyDescent="0.2">
      <c r="A16" s="12" t="s">
        <v>23</v>
      </c>
      <c r="B16" s="12"/>
      <c r="C16" s="28" t="s">
        <v>25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38">
        <v>-139.94999999999999</v>
      </c>
      <c r="T16" s="38"/>
      <c r="U16" s="38"/>
      <c r="V16" s="16">
        <v>246.75</v>
      </c>
      <c r="W16" s="16"/>
      <c r="X16" s="16"/>
      <c r="AC16" t="s">
        <v>23</v>
      </c>
      <c r="AD16" t="s">
        <v>25</v>
      </c>
      <c r="AE16" s="3">
        <v>0</v>
      </c>
      <c r="AF16" s="3">
        <v>-139.94999999999999</v>
      </c>
      <c r="AG16" s="3">
        <v>246.75</v>
      </c>
    </row>
    <row r="17" spans="1:33" hidden="1" x14ac:dyDescent="0.2">
      <c r="A17" s="17" t="s">
        <v>23</v>
      </c>
      <c r="B17" s="17"/>
      <c r="C17" s="18" t="s">
        <v>21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19"/>
      <c r="R17" s="19"/>
      <c r="S17" s="20">
        <v>-8.0299999999999994</v>
      </c>
      <c r="T17" s="20"/>
      <c r="U17" s="20"/>
      <c r="V17" s="27">
        <v>238.72</v>
      </c>
      <c r="W17" s="27"/>
      <c r="X17" s="27"/>
      <c r="AC17" t="s">
        <v>23</v>
      </c>
      <c r="AD17" t="s">
        <v>21</v>
      </c>
      <c r="AE17" s="3">
        <v>0</v>
      </c>
      <c r="AF17" s="3">
        <v>-8.0299999999999994</v>
      </c>
      <c r="AG17" s="3">
        <v>238.72</v>
      </c>
    </row>
    <row r="18" spans="1:33" ht="25.5" hidden="1" x14ac:dyDescent="0.2">
      <c r="A18" s="12" t="s">
        <v>23</v>
      </c>
      <c r="B18" s="12"/>
      <c r="C18" s="28" t="s">
        <v>26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15">
        <v>-22.82</v>
      </c>
      <c r="T18" s="15"/>
      <c r="U18" s="15"/>
      <c r="V18" s="16">
        <v>215.9</v>
      </c>
      <c r="W18" s="16"/>
      <c r="X18" s="16"/>
      <c r="AC18" t="s">
        <v>23</v>
      </c>
      <c r="AD18" t="s">
        <v>26</v>
      </c>
      <c r="AE18" s="3">
        <v>0</v>
      </c>
      <c r="AF18" s="3">
        <v>-22.82</v>
      </c>
      <c r="AG18" s="3">
        <v>215.9</v>
      </c>
    </row>
    <row r="19" spans="1:33" ht="25.5" hidden="1" x14ac:dyDescent="0.2">
      <c r="A19" s="17" t="s">
        <v>23</v>
      </c>
      <c r="B19" s="17"/>
      <c r="C19" s="36" t="s">
        <v>27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  <c r="Q19" s="37"/>
      <c r="R19" s="37"/>
      <c r="S19" s="26">
        <v>-115.5</v>
      </c>
      <c r="T19" s="26"/>
      <c r="U19" s="26"/>
      <c r="V19" s="27">
        <v>100.4</v>
      </c>
      <c r="W19" s="27"/>
      <c r="X19" s="27"/>
      <c r="AC19" t="s">
        <v>23</v>
      </c>
      <c r="AD19" t="s">
        <v>27</v>
      </c>
      <c r="AE19" s="3">
        <v>0</v>
      </c>
      <c r="AF19" s="3">
        <v>-115.5</v>
      </c>
      <c r="AG19" s="3">
        <v>100.4</v>
      </c>
    </row>
    <row r="20" spans="1:33" ht="25.5" hidden="1" x14ac:dyDescent="0.2">
      <c r="A20" s="12" t="s">
        <v>28</v>
      </c>
      <c r="B20" s="12"/>
      <c r="C20" s="28" t="s">
        <v>15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15">
        <v>-7.95</v>
      </c>
      <c r="T20" s="15"/>
      <c r="U20" s="15"/>
      <c r="V20" s="16">
        <v>92.45</v>
      </c>
      <c r="W20" s="16"/>
      <c r="X20" s="16"/>
      <c r="AC20" t="s">
        <v>28</v>
      </c>
      <c r="AD20" t="s">
        <v>15</v>
      </c>
      <c r="AE20" s="3">
        <v>0</v>
      </c>
      <c r="AF20" s="3">
        <v>-7.95</v>
      </c>
      <c r="AG20" s="3">
        <v>92.45</v>
      </c>
    </row>
    <row r="21" spans="1:33" ht="25.5" hidden="1" x14ac:dyDescent="0.2">
      <c r="A21" s="17" t="s">
        <v>28</v>
      </c>
      <c r="B21" s="17"/>
      <c r="C21" s="36" t="s">
        <v>15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  <c r="Q21" s="37"/>
      <c r="R21" s="37"/>
      <c r="S21" s="20">
        <v>-5.3</v>
      </c>
      <c r="T21" s="20"/>
      <c r="U21" s="20"/>
      <c r="V21" s="27">
        <v>87.15</v>
      </c>
      <c r="W21" s="27"/>
      <c r="X21" s="27"/>
      <c r="AC21" t="s">
        <v>28</v>
      </c>
      <c r="AD21" t="s">
        <v>15</v>
      </c>
      <c r="AE21" s="3">
        <v>0</v>
      </c>
      <c r="AF21" s="3">
        <v>-5.3</v>
      </c>
      <c r="AG21" s="3">
        <v>87.15</v>
      </c>
    </row>
    <row r="22" spans="1:33" ht="25.5" hidden="1" x14ac:dyDescent="0.2">
      <c r="A22" s="12" t="s">
        <v>28</v>
      </c>
      <c r="B22" s="12"/>
      <c r="C22" s="28" t="s">
        <v>15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15">
        <v>-10.6</v>
      </c>
      <c r="T22" s="15"/>
      <c r="U22" s="15"/>
      <c r="V22" s="16">
        <v>76.55</v>
      </c>
      <c r="W22" s="16"/>
      <c r="X22" s="16"/>
      <c r="AC22" t="s">
        <v>28</v>
      </c>
      <c r="AD22" t="s">
        <v>15</v>
      </c>
      <c r="AE22" s="3">
        <v>0</v>
      </c>
      <c r="AF22" s="3">
        <v>-10.6</v>
      </c>
      <c r="AG22" s="3">
        <v>76.55</v>
      </c>
    </row>
    <row r="23" spans="1:33" ht="25.5" hidden="1" x14ac:dyDescent="0.2">
      <c r="A23" s="17" t="s">
        <v>6</v>
      </c>
      <c r="B23" s="17"/>
      <c r="C23" s="36" t="s">
        <v>29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37"/>
      <c r="R23" s="37"/>
      <c r="S23" s="20">
        <v>-75</v>
      </c>
      <c r="T23" s="20"/>
      <c r="U23" s="20"/>
      <c r="V23" s="27">
        <v>1.55</v>
      </c>
      <c r="W23" s="27"/>
      <c r="X23" s="27"/>
      <c r="AC23" t="s">
        <v>6</v>
      </c>
      <c r="AD23" t="s">
        <v>29</v>
      </c>
      <c r="AE23" s="3">
        <v>0</v>
      </c>
      <c r="AF23" s="3">
        <v>-75</v>
      </c>
      <c r="AG23" s="3">
        <v>1.55</v>
      </c>
    </row>
    <row r="24" spans="1:33" hidden="1" x14ac:dyDescent="0.2">
      <c r="A24" s="12" t="s">
        <v>6</v>
      </c>
      <c r="B24" s="12"/>
      <c r="C24" s="13" t="s">
        <v>30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14"/>
      <c r="S24" s="15">
        <v>-2.25</v>
      </c>
      <c r="T24" s="15"/>
      <c r="U24" s="15"/>
      <c r="V24" s="39">
        <v>-0.7</v>
      </c>
      <c r="W24" s="39"/>
      <c r="X24" s="39"/>
      <c r="AC24" t="s">
        <v>6</v>
      </c>
      <c r="AD24" t="s">
        <v>30</v>
      </c>
      <c r="AE24" s="3">
        <v>0</v>
      </c>
      <c r="AF24" s="3">
        <v>-2.25</v>
      </c>
      <c r="AG24" s="3">
        <v>-0.7</v>
      </c>
    </row>
    <row r="25" spans="1:33" hidden="1" x14ac:dyDescent="0.2">
      <c r="A25" s="17" t="s">
        <v>6</v>
      </c>
      <c r="B25" s="17"/>
      <c r="C25" s="18" t="s">
        <v>31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4">
        <v>0.7</v>
      </c>
      <c r="Q25" s="34"/>
      <c r="R25" s="34"/>
      <c r="S25" s="19"/>
      <c r="T25" s="19"/>
      <c r="U25" s="19"/>
      <c r="V25" s="27">
        <v>0</v>
      </c>
      <c r="W25" s="27"/>
      <c r="X25" s="27"/>
      <c r="AC25" t="s">
        <v>6</v>
      </c>
      <c r="AD25" s="6" t="s">
        <v>31</v>
      </c>
      <c r="AE25" s="3">
        <v>0.7</v>
      </c>
      <c r="AF25" s="3">
        <v>0</v>
      </c>
      <c r="AG25" s="3">
        <v>0</v>
      </c>
    </row>
    <row r="26" spans="1:33" x14ac:dyDescent="0.2">
      <c r="A26" s="12" t="s">
        <v>32</v>
      </c>
      <c r="B26" s="12"/>
      <c r="C26" s="13" t="s">
        <v>33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41">
        <v>200</v>
      </c>
      <c r="Q26" s="41"/>
      <c r="R26" s="41"/>
      <c r="S26" s="14"/>
      <c r="T26" s="14"/>
      <c r="U26" s="14"/>
      <c r="V26" s="16">
        <v>200</v>
      </c>
      <c r="W26" s="16"/>
      <c r="X26" s="16"/>
      <c r="AC26" t="s">
        <v>32</v>
      </c>
      <c r="AD26" s="6" t="s">
        <v>33</v>
      </c>
      <c r="AE26" s="3">
        <v>200</v>
      </c>
      <c r="AF26" s="3">
        <v>0</v>
      </c>
      <c r="AG26" s="3">
        <v>200</v>
      </c>
    </row>
    <row r="27" spans="1:33" x14ac:dyDescent="0.2">
      <c r="A27" s="17" t="s">
        <v>32</v>
      </c>
      <c r="B27" s="17"/>
      <c r="C27" s="18" t="s">
        <v>33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40">
        <v>250</v>
      </c>
      <c r="Q27" s="40"/>
      <c r="R27" s="40"/>
      <c r="S27" s="19"/>
      <c r="T27" s="19"/>
      <c r="U27" s="19"/>
      <c r="V27" s="27">
        <v>450</v>
      </c>
      <c r="W27" s="27"/>
      <c r="X27" s="27"/>
      <c r="AC27" t="s">
        <v>32</v>
      </c>
      <c r="AD27" s="6" t="s">
        <v>33</v>
      </c>
      <c r="AE27" s="3">
        <v>250</v>
      </c>
      <c r="AF27" s="3">
        <v>0</v>
      </c>
      <c r="AG27" s="3">
        <v>450</v>
      </c>
    </row>
    <row r="28" spans="1:33" ht="25.5" hidden="1" x14ac:dyDescent="0.2">
      <c r="A28" s="12" t="s">
        <v>32</v>
      </c>
      <c r="B28" s="12"/>
      <c r="C28" s="28" t="s">
        <v>34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29"/>
      <c r="R28" s="29"/>
      <c r="S28" s="38">
        <v>-250</v>
      </c>
      <c r="T28" s="38"/>
      <c r="U28" s="38"/>
      <c r="V28" s="16">
        <v>200</v>
      </c>
      <c r="W28" s="16"/>
      <c r="X28" s="16"/>
      <c r="AC28" t="s">
        <v>32</v>
      </c>
      <c r="AD28" t="s">
        <v>34</v>
      </c>
      <c r="AE28" s="3">
        <v>0</v>
      </c>
      <c r="AF28" s="3">
        <v>-250</v>
      </c>
      <c r="AG28" s="3">
        <v>200</v>
      </c>
    </row>
    <row r="29" spans="1:33" hidden="1" x14ac:dyDescent="0.2">
      <c r="A29" s="17" t="s">
        <v>32</v>
      </c>
      <c r="B29" s="17"/>
      <c r="C29" s="18" t="s">
        <v>35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  <c r="Q29" s="19"/>
      <c r="R29" s="19"/>
      <c r="S29" s="20">
        <v>-10.59</v>
      </c>
      <c r="T29" s="20"/>
      <c r="U29" s="20"/>
      <c r="V29" s="27">
        <v>189.41</v>
      </c>
      <c r="W29" s="27"/>
      <c r="X29" s="27"/>
      <c r="AC29" t="s">
        <v>32</v>
      </c>
      <c r="AD29" t="s">
        <v>35</v>
      </c>
      <c r="AE29" s="3">
        <v>0</v>
      </c>
      <c r="AF29" s="3">
        <v>-10.59</v>
      </c>
      <c r="AG29" s="3">
        <v>189.41</v>
      </c>
    </row>
    <row r="30" spans="1:33" hidden="1" x14ac:dyDescent="0.2">
      <c r="A30" s="19"/>
      <c r="B30" s="19"/>
      <c r="C30" s="18" t="s">
        <v>36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  <c r="R30" s="19"/>
      <c r="S30" s="19"/>
      <c r="T30" s="19"/>
      <c r="U30" s="19"/>
      <c r="V30" s="19"/>
      <c r="W30" s="19"/>
      <c r="X30" s="19"/>
      <c r="AC30">
        <v>0</v>
      </c>
      <c r="AD30" t="s">
        <v>36</v>
      </c>
      <c r="AE30" s="3">
        <v>0</v>
      </c>
      <c r="AF30" s="3">
        <v>0</v>
      </c>
      <c r="AG30" s="3">
        <v>0</v>
      </c>
    </row>
    <row r="31" spans="1:33" ht="25.5" hidden="1" x14ac:dyDescent="0.2">
      <c r="A31" s="12" t="s">
        <v>32</v>
      </c>
      <c r="B31" s="12"/>
      <c r="C31" s="28" t="s">
        <v>15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29"/>
      <c r="R31" s="29"/>
      <c r="S31" s="15">
        <v>-15.89</v>
      </c>
      <c r="T31" s="15"/>
      <c r="U31" s="15"/>
      <c r="V31" s="16">
        <v>173.52</v>
      </c>
      <c r="W31" s="16"/>
      <c r="X31" s="16"/>
      <c r="AC31" t="s">
        <v>32</v>
      </c>
      <c r="AD31" t="s">
        <v>15</v>
      </c>
      <c r="AE31" s="3">
        <v>0</v>
      </c>
      <c r="AF31" s="3">
        <v>-15.89</v>
      </c>
      <c r="AG31" s="3">
        <v>173.52</v>
      </c>
    </row>
    <row r="32" spans="1:33" ht="25.5" hidden="1" x14ac:dyDescent="0.2">
      <c r="A32" s="17" t="s">
        <v>9</v>
      </c>
      <c r="B32" s="17"/>
      <c r="C32" s="36" t="s">
        <v>37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37"/>
      <c r="R32" s="37"/>
      <c r="S32" s="20">
        <v>-14.83</v>
      </c>
      <c r="T32" s="20"/>
      <c r="U32" s="20"/>
      <c r="V32" s="27">
        <v>158.69</v>
      </c>
      <c r="W32" s="27"/>
      <c r="X32" s="27"/>
      <c r="AC32" t="s">
        <v>9</v>
      </c>
      <c r="AD32" t="s">
        <v>37</v>
      </c>
      <c r="AE32" s="3">
        <v>0</v>
      </c>
      <c r="AF32" s="3">
        <v>-14.83</v>
      </c>
      <c r="AG32" s="3">
        <v>158.69</v>
      </c>
    </row>
    <row r="33" spans="1:33" x14ac:dyDescent="0.2">
      <c r="A33" s="12" t="s">
        <v>9</v>
      </c>
      <c r="B33" s="12"/>
      <c r="C33" s="13" t="s">
        <v>38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  <c r="Q33" s="14"/>
      <c r="R33" s="14"/>
      <c r="S33" s="15">
        <v>-25</v>
      </c>
      <c r="T33" s="15"/>
      <c r="U33" s="15"/>
      <c r="V33" s="16">
        <v>133.69</v>
      </c>
      <c r="W33" s="16"/>
      <c r="X33" s="16"/>
      <c r="AC33" t="s">
        <v>9</v>
      </c>
      <c r="AD33" t="s">
        <v>38</v>
      </c>
      <c r="AE33" s="3">
        <v>0</v>
      </c>
      <c r="AF33" s="3">
        <v>-25</v>
      </c>
      <c r="AG33" s="3">
        <v>133.69</v>
      </c>
    </row>
    <row r="34" spans="1:33" hidden="1" x14ac:dyDescent="0.2">
      <c r="A34" s="17" t="s">
        <v>9</v>
      </c>
      <c r="B34" s="17"/>
      <c r="C34" s="18" t="s">
        <v>39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  <c r="Q34" s="19"/>
      <c r="R34" s="19"/>
      <c r="S34" s="20">
        <v>-12.9</v>
      </c>
      <c r="T34" s="20"/>
      <c r="U34" s="20"/>
      <c r="V34" s="27">
        <v>120.79</v>
      </c>
      <c r="W34" s="27"/>
      <c r="X34" s="27"/>
      <c r="AC34" t="s">
        <v>9</v>
      </c>
      <c r="AD34" t="s">
        <v>39</v>
      </c>
      <c r="AE34" s="3">
        <v>0</v>
      </c>
      <c r="AF34" s="3">
        <v>-12.9</v>
      </c>
      <c r="AG34" s="3">
        <v>120.79</v>
      </c>
    </row>
    <row r="35" spans="1:33" x14ac:dyDescent="0.2">
      <c r="A35" s="12" t="s">
        <v>40</v>
      </c>
      <c r="B35" s="12"/>
      <c r="C35" s="13" t="s">
        <v>33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41">
        <v>250</v>
      </c>
      <c r="Q35" s="41"/>
      <c r="R35" s="41"/>
      <c r="S35" s="14"/>
      <c r="T35" s="14"/>
      <c r="U35" s="14"/>
      <c r="V35" s="16">
        <v>370.79</v>
      </c>
      <c r="W35" s="16"/>
      <c r="X35" s="16"/>
      <c r="AC35" t="s">
        <v>40</v>
      </c>
      <c r="AD35" s="6" t="s">
        <v>33</v>
      </c>
      <c r="AE35" s="3">
        <v>250</v>
      </c>
      <c r="AF35" s="3">
        <v>0</v>
      </c>
      <c r="AG35" s="3">
        <v>370.79</v>
      </c>
    </row>
    <row r="36" spans="1:33" hidden="1" x14ac:dyDescent="0.2">
      <c r="A36" s="17" t="s">
        <v>40</v>
      </c>
      <c r="B36" s="17"/>
      <c r="C36" s="18" t="s">
        <v>41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9"/>
      <c r="Q36" s="19"/>
      <c r="R36" s="19"/>
      <c r="S36" s="20">
        <v>-80.56</v>
      </c>
      <c r="T36" s="20"/>
      <c r="U36" s="20"/>
      <c r="V36" s="27">
        <v>290.23</v>
      </c>
      <c r="W36" s="27"/>
      <c r="X36" s="27"/>
      <c r="AC36" t="s">
        <v>40</v>
      </c>
      <c r="AD36" t="s">
        <v>41</v>
      </c>
      <c r="AE36" s="3">
        <v>0</v>
      </c>
      <c r="AF36" s="3">
        <v>-80.56</v>
      </c>
      <c r="AG36" s="3">
        <v>290.23</v>
      </c>
    </row>
    <row r="37" spans="1:33" hidden="1" x14ac:dyDescent="0.2">
      <c r="A37" s="12" t="s">
        <v>40</v>
      </c>
      <c r="B37" s="12"/>
      <c r="C37" s="13" t="s">
        <v>42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/>
      <c r="Q37" s="14"/>
      <c r="R37" s="14"/>
      <c r="S37" s="38">
        <v>-110</v>
      </c>
      <c r="T37" s="38"/>
      <c r="U37" s="38"/>
      <c r="V37" s="16">
        <v>180.23</v>
      </c>
      <c r="W37" s="16"/>
      <c r="X37" s="16"/>
      <c r="AC37" t="s">
        <v>40</v>
      </c>
      <c r="AD37" t="s">
        <v>42</v>
      </c>
      <c r="AE37" s="3">
        <v>0</v>
      </c>
      <c r="AF37" s="3">
        <v>-110</v>
      </c>
      <c r="AG37" s="3">
        <v>180.23</v>
      </c>
    </row>
    <row r="38" spans="1:33" ht="25.5" hidden="1" x14ac:dyDescent="0.2">
      <c r="A38" s="17" t="s">
        <v>40</v>
      </c>
      <c r="B38" s="17"/>
      <c r="C38" s="36" t="s">
        <v>15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37"/>
      <c r="R38" s="37"/>
      <c r="S38" s="20">
        <v>-5.3</v>
      </c>
      <c r="T38" s="20"/>
      <c r="U38" s="20"/>
      <c r="V38" s="27">
        <v>174.93</v>
      </c>
      <c r="W38" s="27"/>
      <c r="X38" s="27"/>
      <c r="AC38" t="s">
        <v>40</v>
      </c>
      <c r="AD38" t="s">
        <v>15</v>
      </c>
      <c r="AE38" s="3">
        <v>0</v>
      </c>
      <c r="AF38" s="3">
        <v>-5.3</v>
      </c>
      <c r="AG38" s="3">
        <v>174.93</v>
      </c>
    </row>
    <row r="39" spans="1:33" ht="25.5" hidden="1" x14ac:dyDescent="0.2">
      <c r="A39" s="12" t="s">
        <v>43</v>
      </c>
      <c r="B39" s="12"/>
      <c r="C39" s="28" t="s">
        <v>44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29"/>
      <c r="R39" s="29"/>
      <c r="S39" s="38">
        <v>-100</v>
      </c>
      <c r="T39" s="38"/>
      <c r="U39" s="38"/>
      <c r="V39" s="16">
        <v>74.930000000000007</v>
      </c>
      <c r="W39" s="16"/>
      <c r="X39" s="16"/>
      <c r="AC39" t="s">
        <v>43</v>
      </c>
      <c r="AD39" t="s">
        <v>44</v>
      </c>
      <c r="AE39" s="3">
        <v>0</v>
      </c>
      <c r="AF39" s="3">
        <v>-100</v>
      </c>
      <c r="AG39" s="3">
        <v>74.930000000000007</v>
      </c>
    </row>
    <row r="40" spans="1:33" hidden="1" x14ac:dyDescent="0.2">
      <c r="A40" s="17" t="s">
        <v>45</v>
      </c>
      <c r="B40" s="17"/>
      <c r="C40" s="18" t="s">
        <v>46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Q40" s="19"/>
      <c r="R40" s="19"/>
      <c r="S40" s="20">
        <v>-6.14</v>
      </c>
      <c r="T40" s="20"/>
      <c r="U40" s="20"/>
      <c r="V40" s="27">
        <v>68.790000000000006</v>
      </c>
      <c r="W40" s="27"/>
      <c r="X40" s="27"/>
      <c r="AC40" t="s">
        <v>45</v>
      </c>
      <c r="AD40" t="s">
        <v>46</v>
      </c>
      <c r="AE40" s="3">
        <v>0</v>
      </c>
      <c r="AF40" s="3">
        <v>-6.14</v>
      </c>
      <c r="AG40" s="3">
        <v>68.790000000000006</v>
      </c>
    </row>
    <row r="41" spans="1:33" hidden="1" x14ac:dyDescent="0.2">
      <c r="A41" s="12" t="s">
        <v>47</v>
      </c>
      <c r="B41" s="12"/>
      <c r="C41" s="13" t="s">
        <v>48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Q41" s="14"/>
      <c r="R41" s="14"/>
      <c r="S41" s="15">
        <v>-7.99</v>
      </c>
      <c r="T41" s="15"/>
      <c r="U41" s="15"/>
      <c r="V41" s="16">
        <v>60.8</v>
      </c>
      <c r="W41" s="16"/>
      <c r="X41" s="16"/>
      <c r="AC41" t="s">
        <v>47</v>
      </c>
      <c r="AD41" t="s">
        <v>48</v>
      </c>
      <c r="AE41" s="3">
        <v>0</v>
      </c>
      <c r="AF41" s="3">
        <v>-7.99</v>
      </c>
      <c r="AG41" s="3">
        <v>60.8</v>
      </c>
    </row>
    <row r="42" spans="1:33" ht="25.5" hidden="1" x14ac:dyDescent="0.2">
      <c r="A42" s="17" t="s">
        <v>47</v>
      </c>
      <c r="B42" s="17"/>
      <c r="C42" s="36" t="s">
        <v>15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37"/>
      <c r="R42" s="37"/>
      <c r="S42" s="20">
        <v>-3.98</v>
      </c>
      <c r="T42" s="20"/>
      <c r="U42" s="20"/>
      <c r="V42" s="27">
        <v>56.82</v>
      </c>
      <c r="W42" s="27"/>
      <c r="X42" s="27"/>
      <c r="AC42" t="s">
        <v>47</v>
      </c>
      <c r="AD42" t="s">
        <v>15</v>
      </c>
      <c r="AE42" s="3">
        <v>0</v>
      </c>
      <c r="AF42" s="3">
        <v>-3.98</v>
      </c>
      <c r="AG42" s="3">
        <v>56.82</v>
      </c>
    </row>
    <row r="43" spans="1:33" x14ac:dyDescent="0.2">
      <c r="A43" s="12" t="s">
        <v>49</v>
      </c>
      <c r="B43" s="12"/>
      <c r="C43" s="13" t="s">
        <v>33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41">
        <v>100</v>
      </c>
      <c r="Q43" s="41"/>
      <c r="R43" s="41"/>
      <c r="S43" s="14"/>
      <c r="T43" s="14"/>
      <c r="U43" s="14"/>
      <c r="V43" s="16">
        <v>156.82</v>
      </c>
      <c r="W43" s="16"/>
      <c r="X43" s="16"/>
      <c r="AC43" t="s">
        <v>49</v>
      </c>
      <c r="AD43" s="6" t="s">
        <v>33</v>
      </c>
      <c r="AE43" s="3">
        <v>100</v>
      </c>
      <c r="AF43" s="3">
        <v>0</v>
      </c>
      <c r="AG43" s="3">
        <v>156.82</v>
      </c>
    </row>
    <row r="44" spans="1:33" hidden="1" x14ac:dyDescent="0.2">
      <c r="A44" s="17" t="s">
        <v>49</v>
      </c>
      <c r="B44" s="17"/>
      <c r="C44" s="18" t="s">
        <v>50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Q44" s="19"/>
      <c r="R44" s="19"/>
      <c r="S44" s="20">
        <v>-6.18</v>
      </c>
      <c r="T44" s="20"/>
      <c r="U44" s="20"/>
      <c r="V44" s="27">
        <v>150.63999999999999</v>
      </c>
      <c r="W44" s="27"/>
      <c r="X44" s="27"/>
      <c r="AC44" t="s">
        <v>49</v>
      </c>
      <c r="AD44" t="s">
        <v>50</v>
      </c>
      <c r="AE44" s="3">
        <v>0</v>
      </c>
      <c r="AF44" s="3">
        <v>-6.18</v>
      </c>
      <c r="AG44" s="3">
        <v>150.63999999999999</v>
      </c>
    </row>
    <row r="45" spans="1:33" hidden="1" x14ac:dyDescent="0.2">
      <c r="A45" s="12" t="s">
        <v>49</v>
      </c>
      <c r="B45" s="12"/>
      <c r="C45" s="13" t="s">
        <v>51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/>
      <c r="Q45" s="14"/>
      <c r="R45" s="14"/>
      <c r="S45" s="38">
        <v>-101.67</v>
      </c>
      <c r="T45" s="38"/>
      <c r="U45" s="38"/>
      <c r="V45" s="16">
        <v>48.97</v>
      </c>
      <c r="W45" s="16"/>
      <c r="X45" s="16"/>
      <c r="AC45" t="s">
        <v>49</v>
      </c>
      <c r="AD45" t="s">
        <v>51</v>
      </c>
      <c r="AE45" s="3">
        <v>0</v>
      </c>
      <c r="AF45" s="3">
        <v>-101.67</v>
      </c>
      <c r="AG45" s="3">
        <v>48.97</v>
      </c>
    </row>
    <row r="46" spans="1:33" hidden="1" x14ac:dyDescent="0.2">
      <c r="A46" s="17" t="s">
        <v>49</v>
      </c>
      <c r="B46" s="17"/>
      <c r="C46" s="18" t="s">
        <v>52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19"/>
      <c r="R46" s="19"/>
      <c r="S46" s="20">
        <v>-15.44</v>
      </c>
      <c r="T46" s="20"/>
      <c r="U46" s="20"/>
      <c r="V46" s="27">
        <v>33.53</v>
      </c>
      <c r="W46" s="27"/>
      <c r="X46" s="27"/>
      <c r="AC46" t="s">
        <v>49</v>
      </c>
      <c r="AD46" t="s">
        <v>52</v>
      </c>
      <c r="AE46" s="3">
        <v>0</v>
      </c>
      <c r="AF46" s="3">
        <v>-15.44</v>
      </c>
      <c r="AG46" s="3">
        <v>33.53</v>
      </c>
    </row>
    <row r="47" spans="1:33" hidden="1" x14ac:dyDescent="0.2">
      <c r="A47" s="12" t="s">
        <v>53</v>
      </c>
      <c r="B47" s="12"/>
      <c r="C47" s="13" t="s">
        <v>51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4"/>
      <c r="R47" s="14"/>
      <c r="S47" s="15">
        <v>-15.44</v>
      </c>
      <c r="T47" s="15"/>
      <c r="U47" s="15"/>
      <c r="V47" s="16">
        <v>18.09</v>
      </c>
      <c r="W47" s="16"/>
      <c r="X47" s="16"/>
      <c r="AC47" t="s">
        <v>53</v>
      </c>
      <c r="AD47" t="s">
        <v>51</v>
      </c>
      <c r="AE47" s="3">
        <v>0</v>
      </c>
      <c r="AF47" s="3">
        <v>-15.44</v>
      </c>
      <c r="AG47" s="3">
        <v>18.09</v>
      </c>
    </row>
    <row r="48" spans="1:33" x14ac:dyDescent="0.2">
      <c r="A48" s="17" t="s">
        <v>53</v>
      </c>
      <c r="B48" s="17"/>
      <c r="C48" s="18" t="s">
        <v>13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40">
        <v>200</v>
      </c>
      <c r="Q48" s="40"/>
      <c r="R48" s="40"/>
      <c r="S48" s="19"/>
      <c r="T48" s="19"/>
      <c r="U48" s="19"/>
      <c r="V48" s="27">
        <v>218.09</v>
      </c>
      <c r="W48" s="27"/>
      <c r="X48" s="27"/>
      <c r="AC48" t="s">
        <v>53</v>
      </c>
      <c r="AD48" s="6" t="s">
        <v>13</v>
      </c>
      <c r="AE48" s="3">
        <v>200</v>
      </c>
      <c r="AF48" s="3">
        <v>0</v>
      </c>
      <c r="AG48" s="3">
        <v>218.09</v>
      </c>
    </row>
    <row r="49" spans="1:33" x14ac:dyDescent="0.2">
      <c r="A49" s="12" t="s">
        <v>53</v>
      </c>
      <c r="B49" s="12"/>
      <c r="C49" s="13" t="s">
        <v>33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41">
        <v>143.96</v>
      </c>
      <c r="Q49" s="41"/>
      <c r="R49" s="41"/>
      <c r="S49" s="14"/>
      <c r="T49" s="14"/>
      <c r="U49" s="14"/>
      <c r="V49" s="16">
        <v>362.05</v>
      </c>
      <c r="W49" s="16"/>
      <c r="X49" s="16"/>
      <c r="AC49" t="s">
        <v>53</v>
      </c>
      <c r="AD49" s="6" t="s">
        <v>33</v>
      </c>
      <c r="AE49" s="3">
        <v>143.96</v>
      </c>
      <c r="AF49" s="3">
        <v>0</v>
      </c>
      <c r="AG49" s="3">
        <v>362.05</v>
      </c>
    </row>
    <row r="50" spans="1:33" hidden="1" x14ac:dyDescent="0.2">
      <c r="A50" s="17" t="s">
        <v>53</v>
      </c>
      <c r="B50" s="17"/>
      <c r="C50" s="18" t="s">
        <v>42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  <c r="Q50" s="19"/>
      <c r="R50" s="19"/>
      <c r="S50" s="26">
        <v>-110</v>
      </c>
      <c r="T50" s="26"/>
      <c r="U50" s="26"/>
      <c r="V50" s="27">
        <v>252.05</v>
      </c>
      <c r="W50" s="27"/>
      <c r="X50" s="27"/>
      <c r="AC50" t="s">
        <v>53</v>
      </c>
      <c r="AD50" t="s">
        <v>42</v>
      </c>
      <c r="AE50" s="3">
        <v>0</v>
      </c>
      <c r="AF50" s="3">
        <v>-110</v>
      </c>
      <c r="AG50" s="3">
        <v>252.05</v>
      </c>
    </row>
    <row r="51" spans="1:33" ht="25.5" hidden="1" x14ac:dyDescent="0.2">
      <c r="A51" s="12" t="s">
        <v>53</v>
      </c>
      <c r="B51" s="12"/>
      <c r="C51" s="28" t="s">
        <v>54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9"/>
      <c r="R51" s="29"/>
      <c r="S51" s="15">
        <v>-26.49</v>
      </c>
      <c r="T51" s="15"/>
      <c r="U51" s="15"/>
      <c r="V51" s="16">
        <v>225.56</v>
      </c>
      <c r="W51" s="16"/>
      <c r="X51" s="16"/>
      <c r="AC51" t="s">
        <v>53</v>
      </c>
      <c r="AD51" t="s">
        <v>54</v>
      </c>
      <c r="AE51" s="3">
        <v>0</v>
      </c>
      <c r="AF51" s="3">
        <v>-26.49</v>
      </c>
      <c r="AG51" s="3">
        <v>225.56</v>
      </c>
    </row>
    <row r="52" spans="1:33" x14ac:dyDescent="0.2">
      <c r="A52" s="17" t="s">
        <v>53</v>
      </c>
      <c r="B52" s="17"/>
      <c r="C52" s="18" t="s">
        <v>13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40">
        <v>200</v>
      </c>
      <c r="Q52" s="40"/>
      <c r="R52" s="40"/>
      <c r="S52" s="19"/>
      <c r="T52" s="19"/>
      <c r="U52" s="19"/>
      <c r="V52" s="27">
        <v>425.56</v>
      </c>
      <c r="W52" s="27"/>
      <c r="X52" s="27"/>
      <c r="AC52" t="s">
        <v>53</v>
      </c>
      <c r="AD52" s="6" t="s">
        <v>13</v>
      </c>
      <c r="AE52" s="3">
        <v>200</v>
      </c>
      <c r="AF52" s="3">
        <v>0</v>
      </c>
      <c r="AG52" s="3">
        <v>425.56</v>
      </c>
    </row>
    <row r="53" spans="1:33" ht="25.5" hidden="1" x14ac:dyDescent="0.2">
      <c r="A53" s="12" t="s">
        <v>53</v>
      </c>
      <c r="B53" s="12"/>
      <c r="C53" s="28" t="s">
        <v>55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9"/>
      <c r="R53" s="29"/>
      <c r="S53" s="38">
        <v>-108</v>
      </c>
      <c r="T53" s="38"/>
      <c r="U53" s="38"/>
      <c r="V53" s="16">
        <v>317.56</v>
      </c>
      <c r="W53" s="16"/>
      <c r="X53" s="16"/>
      <c r="AC53" t="s">
        <v>53</v>
      </c>
      <c r="AD53" t="s">
        <v>55</v>
      </c>
      <c r="AE53" s="3">
        <v>0</v>
      </c>
      <c r="AF53" s="3">
        <v>-108</v>
      </c>
      <c r="AG53" s="3">
        <v>317.56</v>
      </c>
    </row>
    <row r="54" spans="1:33" hidden="1" x14ac:dyDescent="0.2">
      <c r="A54" s="17" t="s">
        <v>53</v>
      </c>
      <c r="B54" s="17"/>
      <c r="C54" s="18" t="s">
        <v>56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9"/>
      <c r="Q54" s="19"/>
      <c r="R54" s="19"/>
      <c r="S54" s="26">
        <v>-143.96</v>
      </c>
      <c r="T54" s="26"/>
      <c r="U54" s="26"/>
      <c r="V54" s="27">
        <v>173.6</v>
      </c>
      <c r="W54" s="27"/>
      <c r="X54" s="27"/>
      <c r="AC54" t="s">
        <v>53</v>
      </c>
      <c r="AD54" t="s">
        <v>56</v>
      </c>
      <c r="AE54" s="3">
        <v>0</v>
      </c>
      <c r="AF54" s="3">
        <v>-143.96</v>
      </c>
      <c r="AG54" s="3">
        <v>173.6</v>
      </c>
    </row>
    <row r="55" spans="1:33" hidden="1" x14ac:dyDescent="0.2">
      <c r="A55" s="12" t="s">
        <v>53</v>
      </c>
      <c r="B55" s="12"/>
      <c r="C55" s="13" t="s">
        <v>30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15">
        <v>-4.32</v>
      </c>
      <c r="T55" s="15"/>
      <c r="U55" s="15"/>
      <c r="V55" s="16">
        <v>169.28</v>
      </c>
      <c r="W55" s="16"/>
      <c r="X55" s="16"/>
      <c r="AC55" t="s">
        <v>53</v>
      </c>
      <c r="AD55" t="s">
        <v>30</v>
      </c>
      <c r="AE55" s="3">
        <v>0</v>
      </c>
      <c r="AF55" s="3">
        <v>-4.32</v>
      </c>
      <c r="AG55" s="3">
        <v>169.28</v>
      </c>
    </row>
    <row r="56" spans="1:33" ht="25.5" hidden="1" x14ac:dyDescent="0.2">
      <c r="A56" s="17" t="s">
        <v>57</v>
      </c>
      <c r="B56" s="17"/>
      <c r="C56" s="36" t="s">
        <v>58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37"/>
      <c r="R56" s="37"/>
      <c r="S56" s="20">
        <v>-20</v>
      </c>
      <c r="T56" s="20"/>
      <c r="U56" s="20"/>
      <c r="V56" s="27">
        <v>149.28</v>
      </c>
      <c r="W56" s="27"/>
      <c r="X56" s="27"/>
      <c r="AC56" t="s">
        <v>57</v>
      </c>
      <c r="AD56" t="s">
        <v>58</v>
      </c>
      <c r="AE56" s="3">
        <v>0</v>
      </c>
      <c r="AF56" s="3">
        <v>-20</v>
      </c>
      <c r="AG56" s="3">
        <v>149.28</v>
      </c>
    </row>
    <row r="57" spans="1:33" ht="25.5" hidden="1" x14ac:dyDescent="0.2">
      <c r="A57" s="12" t="s">
        <v>57</v>
      </c>
      <c r="B57" s="12"/>
      <c r="C57" s="28" t="s">
        <v>59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  <c r="Q57" s="29"/>
      <c r="R57" s="29"/>
      <c r="S57" s="15">
        <v>-60</v>
      </c>
      <c r="T57" s="15"/>
      <c r="U57" s="15"/>
      <c r="V57" s="16">
        <v>89.28</v>
      </c>
      <c r="W57" s="16"/>
      <c r="X57" s="16"/>
      <c r="AC57" t="s">
        <v>57</v>
      </c>
      <c r="AD57" t="s">
        <v>59</v>
      </c>
      <c r="AE57" s="3">
        <v>0</v>
      </c>
      <c r="AF57" s="3">
        <v>-60</v>
      </c>
      <c r="AG57" s="3">
        <v>89.28</v>
      </c>
    </row>
    <row r="58" spans="1:33" ht="25.5" hidden="1" x14ac:dyDescent="0.2">
      <c r="A58" s="17" t="s">
        <v>57</v>
      </c>
      <c r="B58" s="17"/>
      <c r="C58" s="36" t="s">
        <v>60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7"/>
      <c r="R58" s="37"/>
      <c r="S58" s="20">
        <v>-14.03</v>
      </c>
      <c r="T58" s="20"/>
      <c r="U58" s="20"/>
      <c r="V58" s="27">
        <v>75.25</v>
      </c>
      <c r="W58" s="27"/>
      <c r="X58" s="27"/>
      <c r="AC58" t="s">
        <v>57</v>
      </c>
      <c r="AD58" t="s">
        <v>60</v>
      </c>
      <c r="AE58" s="3">
        <v>0</v>
      </c>
      <c r="AF58" s="3">
        <v>-14.03</v>
      </c>
      <c r="AG58" s="3">
        <v>75.25</v>
      </c>
    </row>
    <row r="59" spans="1:33" ht="25.5" hidden="1" x14ac:dyDescent="0.2">
      <c r="A59" s="12" t="s">
        <v>57</v>
      </c>
      <c r="B59" s="12"/>
      <c r="C59" s="28" t="s">
        <v>61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9"/>
      <c r="Q59" s="29"/>
      <c r="R59" s="29"/>
      <c r="S59" s="15">
        <v>-5.25</v>
      </c>
      <c r="T59" s="15"/>
      <c r="U59" s="15"/>
      <c r="V59" s="16">
        <v>70</v>
      </c>
      <c r="W59" s="16"/>
      <c r="X59" s="16"/>
      <c r="AC59" t="s">
        <v>57</v>
      </c>
      <c r="AD59" t="s">
        <v>61</v>
      </c>
      <c r="AE59" s="3">
        <v>0</v>
      </c>
      <c r="AF59" s="3">
        <v>-5.25</v>
      </c>
      <c r="AG59" s="3">
        <v>70</v>
      </c>
    </row>
    <row r="60" spans="1:33" ht="25.5" hidden="1" x14ac:dyDescent="0.2">
      <c r="A60" s="17" t="s">
        <v>62</v>
      </c>
      <c r="B60" s="17"/>
      <c r="C60" s="36" t="s">
        <v>63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37"/>
      <c r="R60" s="37"/>
      <c r="S60" s="20">
        <v>-51</v>
      </c>
      <c r="T60" s="20"/>
      <c r="U60" s="20"/>
      <c r="V60" s="27">
        <v>19</v>
      </c>
      <c r="W60" s="27"/>
      <c r="X60" s="27"/>
      <c r="AC60" t="s">
        <v>62</v>
      </c>
      <c r="AD60" t="s">
        <v>63</v>
      </c>
      <c r="AE60" s="3">
        <v>0</v>
      </c>
      <c r="AF60" s="3">
        <v>-51</v>
      </c>
      <c r="AG60" s="3">
        <v>19</v>
      </c>
    </row>
    <row r="61" spans="1:33" ht="25.5" hidden="1" x14ac:dyDescent="0.2">
      <c r="A61" s="12" t="s">
        <v>62</v>
      </c>
      <c r="B61" s="12"/>
      <c r="C61" s="28" t="s">
        <v>64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9"/>
      <c r="R61" s="29"/>
      <c r="S61" s="15">
        <v>-15.89</v>
      </c>
      <c r="T61" s="15"/>
      <c r="U61" s="15"/>
      <c r="V61" s="16">
        <v>3.11</v>
      </c>
      <c r="W61" s="16"/>
      <c r="X61" s="16"/>
      <c r="AC61" t="s">
        <v>62</v>
      </c>
      <c r="AD61" t="s">
        <v>64</v>
      </c>
      <c r="AE61" s="3">
        <v>0</v>
      </c>
      <c r="AF61" s="3">
        <v>-15.89</v>
      </c>
      <c r="AG61" s="3">
        <v>3.11</v>
      </c>
    </row>
    <row r="62" spans="1:33" x14ac:dyDescent="0.2">
      <c r="A62" s="17" t="s">
        <v>62</v>
      </c>
      <c r="B62" s="17"/>
      <c r="C62" s="18" t="s">
        <v>33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2">
        <v>1000</v>
      </c>
      <c r="Q62" s="42"/>
      <c r="R62" s="42"/>
      <c r="S62" s="19"/>
      <c r="T62" s="19"/>
      <c r="U62" s="19"/>
      <c r="V62" s="43">
        <v>1003.11</v>
      </c>
      <c r="W62" s="43"/>
      <c r="X62" s="43"/>
      <c r="AC62" t="s">
        <v>62</v>
      </c>
      <c r="AD62" s="6" t="s">
        <v>33</v>
      </c>
      <c r="AE62" s="3">
        <v>1000</v>
      </c>
      <c r="AF62" s="3">
        <v>0</v>
      </c>
      <c r="AG62" s="3">
        <v>1003.11</v>
      </c>
    </row>
    <row r="63" spans="1:33" hidden="1" x14ac:dyDescent="0.2">
      <c r="A63" s="12" t="s">
        <v>62</v>
      </c>
      <c r="B63" s="12"/>
      <c r="C63" s="13" t="s">
        <v>46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4"/>
      <c r="Q63" s="14"/>
      <c r="R63" s="14"/>
      <c r="S63" s="15">
        <v>-5.28</v>
      </c>
      <c r="T63" s="15"/>
      <c r="U63" s="15"/>
      <c r="V63" s="16">
        <v>997.83</v>
      </c>
      <c r="W63" s="16"/>
      <c r="X63" s="16"/>
      <c r="AC63" t="s">
        <v>62</v>
      </c>
      <c r="AD63" t="s">
        <v>46</v>
      </c>
      <c r="AE63" s="3">
        <v>0</v>
      </c>
      <c r="AF63" s="3">
        <v>-5.28</v>
      </c>
      <c r="AG63" s="3">
        <v>997.83</v>
      </c>
    </row>
    <row r="64" spans="1:33" x14ac:dyDescent="0.2">
      <c r="A64" s="17" t="s">
        <v>62</v>
      </c>
      <c r="B64" s="17"/>
      <c r="C64" s="18" t="s">
        <v>13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42">
        <v>1000</v>
      </c>
      <c r="Q64" s="42"/>
      <c r="R64" s="42"/>
      <c r="S64" s="19"/>
      <c r="T64" s="19"/>
      <c r="U64" s="19"/>
      <c r="V64" s="43">
        <v>1997.83</v>
      </c>
      <c r="W64" s="43"/>
      <c r="X64" s="43"/>
      <c r="AC64" t="s">
        <v>62</v>
      </c>
      <c r="AD64" s="6" t="s">
        <v>13</v>
      </c>
      <c r="AE64" s="3">
        <v>1000</v>
      </c>
      <c r="AF64" s="3">
        <v>0</v>
      </c>
      <c r="AG64" s="3">
        <v>1997.83</v>
      </c>
    </row>
    <row r="65" spans="1:33" hidden="1" x14ac:dyDescent="0.2">
      <c r="A65" s="12" t="s">
        <v>62</v>
      </c>
      <c r="B65" s="12"/>
      <c r="C65" s="13" t="s">
        <v>65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4"/>
      <c r="Q65" s="14"/>
      <c r="R65" s="14"/>
      <c r="S65" s="38">
        <v>-203.75</v>
      </c>
      <c r="T65" s="38"/>
      <c r="U65" s="38"/>
      <c r="V65" s="31">
        <v>1794.08</v>
      </c>
      <c r="W65" s="31"/>
      <c r="X65" s="31"/>
      <c r="AC65" t="s">
        <v>62</v>
      </c>
      <c r="AD65" t="s">
        <v>65</v>
      </c>
      <c r="AE65" s="3">
        <v>0</v>
      </c>
      <c r="AF65" s="3">
        <v>-203.75</v>
      </c>
      <c r="AG65" s="3">
        <v>1794.08</v>
      </c>
    </row>
    <row r="66" spans="1:33" hidden="1" x14ac:dyDescent="0.2">
      <c r="A66" s="17" t="s">
        <v>62</v>
      </c>
      <c r="B66" s="17"/>
      <c r="C66" s="18" t="s">
        <v>66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9"/>
      <c r="Q66" s="19"/>
      <c r="R66" s="19"/>
      <c r="S66" s="20">
        <v>-13.54</v>
      </c>
      <c r="T66" s="20"/>
      <c r="U66" s="20"/>
      <c r="V66" s="43">
        <v>1780.54</v>
      </c>
      <c r="W66" s="43"/>
      <c r="X66" s="43"/>
      <c r="AC66" t="s">
        <v>62</v>
      </c>
      <c r="AD66" t="s">
        <v>66</v>
      </c>
      <c r="AE66" s="3">
        <v>0</v>
      </c>
      <c r="AF66" s="3">
        <v>-13.54</v>
      </c>
      <c r="AG66" s="3">
        <v>1780.54</v>
      </c>
    </row>
    <row r="67" spans="1:33" ht="25.5" hidden="1" x14ac:dyDescent="0.2">
      <c r="A67" s="12" t="s">
        <v>67</v>
      </c>
      <c r="B67" s="12"/>
      <c r="C67" s="28" t="s">
        <v>68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9"/>
      <c r="Q67" s="29"/>
      <c r="R67" s="29"/>
      <c r="S67" s="15">
        <v>-61.47</v>
      </c>
      <c r="T67" s="15"/>
      <c r="U67" s="15"/>
      <c r="V67" s="31">
        <v>1719.07</v>
      </c>
      <c r="W67" s="31"/>
      <c r="X67" s="31"/>
      <c r="AC67" t="s">
        <v>67</v>
      </c>
      <c r="AD67" t="s">
        <v>68</v>
      </c>
      <c r="AE67" s="3">
        <v>0</v>
      </c>
      <c r="AF67" s="3">
        <v>-61.47</v>
      </c>
      <c r="AG67" s="3">
        <v>1719.07</v>
      </c>
    </row>
    <row r="68" spans="1:33" x14ac:dyDescent="0.2">
      <c r="A68" s="17" t="s">
        <v>67</v>
      </c>
      <c r="B68" s="17"/>
      <c r="C68" s="18" t="s">
        <v>33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42">
        <v>1582</v>
      </c>
      <c r="Q68" s="42"/>
      <c r="R68" s="42"/>
      <c r="S68" s="19"/>
      <c r="T68" s="19"/>
      <c r="U68" s="19"/>
      <c r="V68" s="43">
        <v>3301.07</v>
      </c>
      <c r="W68" s="43"/>
      <c r="X68" s="43"/>
      <c r="AC68" t="s">
        <v>67</v>
      </c>
      <c r="AD68" s="6" t="s">
        <v>33</v>
      </c>
      <c r="AE68" s="3">
        <v>1582</v>
      </c>
      <c r="AF68" s="3">
        <v>0</v>
      </c>
      <c r="AG68" s="3">
        <v>3301.07</v>
      </c>
    </row>
    <row r="69" spans="1:33" ht="25.5" hidden="1" x14ac:dyDescent="0.2">
      <c r="A69" s="12" t="s">
        <v>67</v>
      </c>
      <c r="B69" s="12"/>
      <c r="C69" s="28" t="s">
        <v>69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/>
      <c r="Q69" s="29"/>
      <c r="R69" s="29"/>
      <c r="S69" s="15">
        <v>-51.92</v>
      </c>
      <c r="T69" s="15"/>
      <c r="U69" s="15"/>
      <c r="V69" s="31">
        <v>3249.15</v>
      </c>
      <c r="W69" s="31"/>
      <c r="X69" s="31"/>
      <c r="AC69" t="s">
        <v>67</v>
      </c>
      <c r="AD69" t="s">
        <v>69</v>
      </c>
      <c r="AE69" s="3">
        <v>0</v>
      </c>
      <c r="AF69" s="3">
        <v>-51.92</v>
      </c>
      <c r="AG69" s="3">
        <v>3249.15</v>
      </c>
    </row>
    <row r="70" spans="1:33" hidden="1" x14ac:dyDescent="0.2">
      <c r="A70" s="17" t="s">
        <v>70</v>
      </c>
      <c r="B70" s="17"/>
      <c r="C70" s="18" t="s">
        <v>46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9"/>
      <c r="Q70" s="19"/>
      <c r="R70" s="19"/>
      <c r="S70" s="20">
        <v>-8.0500000000000007</v>
      </c>
      <c r="T70" s="20"/>
      <c r="U70" s="20"/>
      <c r="V70" s="43">
        <v>3241.1</v>
      </c>
      <c r="W70" s="43"/>
      <c r="X70" s="43"/>
      <c r="AC70" t="s">
        <v>70</v>
      </c>
      <c r="AD70" t="s">
        <v>46</v>
      </c>
      <c r="AE70" s="3">
        <v>0</v>
      </c>
      <c r="AF70" s="3">
        <v>-8.0500000000000007</v>
      </c>
      <c r="AG70" s="3">
        <v>3241.1</v>
      </c>
    </row>
    <row r="71" spans="1:33" ht="25.5" hidden="1" x14ac:dyDescent="0.2">
      <c r="A71" s="12" t="s">
        <v>70</v>
      </c>
      <c r="B71" s="12"/>
      <c r="C71" s="28" t="s">
        <v>71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9"/>
      <c r="R71" s="29"/>
      <c r="S71" s="15">
        <v>-11.65</v>
      </c>
      <c r="T71" s="15"/>
      <c r="U71" s="15"/>
      <c r="V71" s="31">
        <v>3229.45</v>
      </c>
      <c r="W71" s="31"/>
      <c r="X71" s="31"/>
      <c r="AC71" t="s">
        <v>70</v>
      </c>
      <c r="AD71" t="s">
        <v>71</v>
      </c>
      <c r="AE71" s="3">
        <v>0</v>
      </c>
      <c r="AF71" s="3">
        <v>-11.65</v>
      </c>
      <c r="AG71" s="3">
        <v>3229.45</v>
      </c>
    </row>
    <row r="72" spans="1:33" ht="25.5" hidden="1" x14ac:dyDescent="0.2">
      <c r="A72" s="17" t="s">
        <v>72</v>
      </c>
      <c r="B72" s="17"/>
      <c r="C72" s="36" t="s">
        <v>73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37"/>
      <c r="R72" s="37"/>
      <c r="S72" s="20">
        <v>-69.64</v>
      </c>
      <c r="T72" s="20"/>
      <c r="U72" s="20"/>
      <c r="V72" s="43">
        <v>3159.81</v>
      </c>
      <c r="W72" s="43"/>
      <c r="X72" s="43"/>
      <c r="AC72" t="s">
        <v>72</v>
      </c>
      <c r="AD72" t="s">
        <v>73</v>
      </c>
      <c r="AE72" s="3">
        <v>0</v>
      </c>
      <c r="AF72" s="3">
        <v>-69.64</v>
      </c>
      <c r="AG72" s="3">
        <v>3159.81</v>
      </c>
    </row>
    <row r="73" spans="1:33" ht="25.5" hidden="1" x14ac:dyDescent="0.2">
      <c r="A73" s="12" t="s">
        <v>72</v>
      </c>
      <c r="B73" s="12"/>
      <c r="C73" s="28" t="s">
        <v>22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9"/>
      <c r="Q73" s="29"/>
      <c r="R73" s="29"/>
      <c r="S73" s="15">
        <v>-78.38</v>
      </c>
      <c r="T73" s="15"/>
      <c r="U73" s="15"/>
      <c r="V73" s="31">
        <v>3081.43</v>
      </c>
      <c r="W73" s="31"/>
      <c r="X73" s="31"/>
      <c r="AC73" t="s">
        <v>72</v>
      </c>
      <c r="AD73" t="s">
        <v>22</v>
      </c>
      <c r="AE73" s="3">
        <v>0</v>
      </c>
      <c r="AF73" s="3">
        <v>-78.38</v>
      </c>
      <c r="AG73" s="3">
        <v>3081.43</v>
      </c>
    </row>
    <row r="74" spans="1:33" ht="25.5" hidden="1" x14ac:dyDescent="0.2">
      <c r="A74" s="17" t="s">
        <v>72</v>
      </c>
      <c r="B74" s="17"/>
      <c r="C74" s="36" t="s">
        <v>74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37"/>
      <c r="R74" s="37"/>
      <c r="S74" s="20">
        <v>-14.79</v>
      </c>
      <c r="T74" s="20"/>
      <c r="U74" s="20"/>
      <c r="V74" s="43">
        <v>3066.64</v>
      </c>
      <c r="W74" s="43"/>
      <c r="X74" s="43"/>
      <c r="AC74" t="s">
        <v>72</v>
      </c>
      <c r="AD74" t="s">
        <v>74</v>
      </c>
      <c r="AE74" s="3">
        <v>0</v>
      </c>
      <c r="AF74" s="3">
        <v>-14.79</v>
      </c>
      <c r="AG74" s="3">
        <v>3066.64</v>
      </c>
    </row>
    <row r="75" spans="1:33" hidden="1" x14ac:dyDescent="0.2">
      <c r="A75" s="12" t="s">
        <v>72</v>
      </c>
      <c r="B75" s="12"/>
      <c r="C75" s="13" t="s">
        <v>75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4"/>
      <c r="Q75" s="14"/>
      <c r="R75" s="14"/>
      <c r="S75" s="15">
        <v>-12.6</v>
      </c>
      <c r="T75" s="15"/>
      <c r="U75" s="15"/>
      <c r="V75" s="31">
        <v>3054.04</v>
      </c>
      <c r="W75" s="31"/>
      <c r="X75" s="31"/>
      <c r="AC75" t="s">
        <v>72</v>
      </c>
      <c r="AD75" t="s">
        <v>75</v>
      </c>
      <c r="AE75" s="3">
        <v>0</v>
      </c>
      <c r="AF75" s="3">
        <v>-12.6</v>
      </c>
      <c r="AG75" s="3">
        <v>3054.04</v>
      </c>
    </row>
    <row r="76" spans="1:33" ht="25.5" hidden="1" x14ac:dyDescent="0.2">
      <c r="A76" s="17" t="s">
        <v>76</v>
      </c>
      <c r="B76" s="17"/>
      <c r="C76" s="36" t="s">
        <v>24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37"/>
      <c r="R76" s="37"/>
      <c r="S76" s="20">
        <v>-12.71</v>
      </c>
      <c r="T76" s="20"/>
      <c r="U76" s="20"/>
      <c r="V76" s="43">
        <v>3041.33</v>
      </c>
      <c r="W76" s="43"/>
      <c r="X76" s="43"/>
      <c r="AC76" t="s">
        <v>76</v>
      </c>
      <c r="AD76" t="s">
        <v>24</v>
      </c>
      <c r="AE76" s="3">
        <v>0</v>
      </c>
      <c r="AF76" s="3">
        <v>-12.71</v>
      </c>
      <c r="AG76" s="3">
        <v>3041.33</v>
      </c>
    </row>
    <row r="77" spans="1:33" hidden="1" x14ac:dyDescent="0.2">
      <c r="A77" s="12" t="s">
        <v>76</v>
      </c>
      <c r="B77" s="12"/>
      <c r="C77" s="13" t="s">
        <v>77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  <c r="Q77" s="14"/>
      <c r="R77" s="14"/>
      <c r="S77" s="15">
        <v>-13.36</v>
      </c>
      <c r="T77" s="15"/>
      <c r="U77" s="15"/>
      <c r="V77" s="31">
        <v>3027.97</v>
      </c>
      <c r="W77" s="31"/>
      <c r="X77" s="31"/>
      <c r="AC77" t="s">
        <v>76</v>
      </c>
      <c r="AD77" t="s">
        <v>77</v>
      </c>
      <c r="AE77" s="3">
        <v>0</v>
      </c>
      <c r="AF77" s="3">
        <v>-13.36</v>
      </c>
      <c r="AG77" s="3">
        <v>3027.97</v>
      </c>
    </row>
    <row r="78" spans="1:33" hidden="1" x14ac:dyDescent="0.2">
      <c r="A78" s="17" t="s">
        <v>76</v>
      </c>
      <c r="B78" s="17"/>
      <c r="C78" s="36" t="s">
        <v>78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37"/>
      <c r="R78" s="37"/>
      <c r="S78" s="44">
        <v>-1582.9</v>
      </c>
      <c r="T78" s="44"/>
      <c r="U78" s="44"/>
      <c r="V78" s="43">
        <v>1445.07</v>
      </c>
      <c r="W78" s="43"/>
      <c r="X78" s="43"/>
      <c r="AC78" t="s">
        <v>76</v>
      </c>
      <c r="AD78" s="6" t="s">
        <v>78</v>
      </c>
      <c r="AE78" s="3">
        <v>0</v>
      </c>
      <c r="AF78" s="3">
        <v>-1582.9</v>
      </c>
      <c r="AG78" s="3">
        <v>1445.07</v>
      </c>
    </row>
    <row r="79" spans="1:33" hidden="1" x14ac:dyDescent="0.2">
      <c r="A79" s="12" t="s">
        <v>76</v>
      </c>
      <c r="B79" s="12"/>
      <c r="C79" s="13" t="s">
        <v>79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4"/>
      <c r="Q79" s="14"/>
      <c r="R79" s="14"/>
      <c r="S79" s="38">
        <v>-500</v>
      </c>
      <c r="T79" s="38"/>
      <c r="U79" s="38"/>
      <c r="V79" s="16">
        <v>945.07</v>
      </c>
      <c r="W79" s="16"/>
      <c r="X79" s="16"/>
      <c r="AC79" t="s">
        <v>76</v>
      </c>
      <c r="AD79" t="s">
        <v>79</v>
      </c>
      <c r="AE79" s="3">
        <v>0</v>
      </c>
      <c r="AF79" s="3">
        <v>-500</v>
      </c>
      <c r="AG79" s="3">
        <v>945.07</v>
      </c>
    </row>
    <row r="80" spans="1:33" hidden="1" x14ac:dyDescent="0.2">
      <c r="A80" s="17" t="s">
        <v>76</v>
      </c>
      <c r="B80" s="17"/>
      <c r="C80" s="18" t="s">
        <v>80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9"/>
      <c r="Q80" s="19"/>
      <c r="R80" s="19"/>
      <c r="S80" s="20">
        <v>-12.71</v>
      </c>
      <c r="T80" s="20"/>
      <c r="U80" s="20"/>
      <c r="V80" s="27">
        <v>932.36</v>
      </c>
      <c r="W80" s="27"/>
      <c r="X80" s="27"/>
      <c r="AC80" t="s">
        <v>76</v>
      </c>
      <c r="AD80" t="s">
        <v>80</v>
      </c>
      <c r="AE80" s="3">
        <v>0</v>
      </c>
      <c r="AF80" s="3">
        <v>-12.71</v>
      </c>
      <c r="AG80" s="3">
        <v>932.36</v>
      </c>
    </row>
    <row r="81" spans="1:33" hidden="1" x14ac:dyDescent="0.2">
      <c r="A81" s="12" t="s">
        <v>81</v>
      </c>
      <c r="B81" s="12"/>
      <c r="C81" s="13" t="s">
        <v>82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4"/>
      <c r="Q81" s="14"/>
      <c r="R81" s="14"/>
      <c r="S81" s="38">
        <v>-176.67</v>
      </c>
      <c r="T81" s="38"/>
      <c r="U81" s="38"/>
      <c r="V81" s="16">
        <v>755.69</v>
      </c>
      <c r="W81" s="16"/>
      <c r="X81" s="16"/>
      <c r="AC81" t="s">
        <v>81</v>
      </c>
      <c r="AD81" t="s">
        <v>82</v>
      </c>
      <c r="AE81" s="3">
        <v>0</v>
      </c>
      <c r="AF81" s="3">
        <v>-176.67</v>
      </c>
      <c r="AG81" s="3">
        <v>755.69</v>
      </c>
    </row>
    <row r="82" spans="1:33" ht="25.5" hidden="1" x14ac:dyDescent="0.2">
      <c r="A82" s="17" t="s">
        <v>81</v>
      </c>
      <c r="B82" s="17"/>
      <c r="C82" s="36" t="s">
        <v>83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37"/>
      <c r="R82" s="37"/>
      <c r="S82" s="20">
        <v>-15.76</v>
      </c>
      <c r="T82" s="20"/>
      <c r="U82" s="20"/>
      <c r="V82" s="27">
        <v>739.93</v>
      </c>
      <c r="W82" s="27"/>
      <c r="X82" s="27"/>
      <c r="AC82" t="s">
        <v>81</v>
      </c>
      <c r="AD82" t="s">
        <v>83</v>
      </c>
      <c r="AE82" s="3">
        <v>0</v>
      </c>
      <c r="AF82" s="3">
        <v>-15.76</v>
      </c>
      <c r="AG82" s="3">
        <v>739.93</v>
      </c>
    </row>
    <row r="83" spans="1:33" hidden="1" x14ac:dyDescent="0.2">
      <c r="A83" s="12" t="s">
        <v>81</v>
      </c>
      <c r="B83" s="12"/>
      <c r="C83" s="13" t="s">
        <v>42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4"/>
      <c r="Q83" s="14"/>
      <c r="R83" s="14"/>
      <c r="S83" s="38">
        <v>-110</v>
      </c>
      <c r="T83" s="38"/>
      <c r="U83" s="38"/>
      <c r="V83" s="16">
        <v>629.92999999999995</v>
      </c>
      <c r="W83" s="16"/>
      <c r="X83" s="16"/>
      <c r="AC83" t="s">
        <v>81</v>
      </c>
      <c r="AD83" t="s">
        <v>42</v>
      </c>
      <c r="AE83" s="3">
        <v>0</v>
      </c>
      <c r="AF83" s="3">
        <v>-110</v>
      </c>
      <c r="AG83" s="3">
        <v>629.92999999999995</v>
      </c>
    </row>
    <row r="84" spans="1:33" x14ac:dyDescent="0.2">
      <c r="A84" s="17" t="s">
        <v>81</v>
      </c>
      <c r="B84" s="17"/>
      <c r="C84" s="18" t="s">
        <v>13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40">
        <v>150</v>
      </c>
      <c r="Q84" s="40"/>
      <c r="R84" s="40"/>
      <c r="S84" s="19"/>
      <c r="T84" s="19"/>
      <c r="U84" s="19"/>
      <c r="V84" s="27">
        <v>779.93</v>
      </c>
      <c r="W84" s="27"/>
      <c r="X84" s="27"/>
      <c r="AC84" t="s">
        <v>81</v>
      </c>
      <c r="AD84" s="6" t="s">
        <v>13</v>
      </c>
      <c r="AE84" s="3">
        <v>150</v>
      </c>
      <c r="AF84" s="3">
        <v>0</v>
      </c>
      <c r="AG84" s="3">
        <v>779.93</v>
      </c>
    </row>
    <row r="85" spans="1:33" x14ac:dyDescent="0.2">
      <c r="A85" s="12" t="s">
        <v>81</v>
      </c>
      <c r="B85" s="12"/>
      <c r="C85" s="13" t="s">
        <v>33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41">
        <v>150</v>
      </c>
      <c r="Q85" s="41"/>
      <c r="R85" s="41"/>
      <c r="S85" s="14"/>
      <c r="T85" s="14"/>
      <c r="U85" s="14"/>
      <c r="V85" s="16">
        <v>929.93</v>
      </c>
      <c r="W85" s="16"/>
      <c r="X85" s="16"/>
      <c r="AC85" t="s">
        <v>81</v>
      </c>
      <c r="AD85" s="6" t="s">
        <v>33</v>
      </c>
      <c r="AE85" s="3">
        <v>150</v>
      </c>
      <c r="AF85" s="3">
        <v>0</v>
      </c>
      <c r="AG85" s="3">
        <v>929.93</v>
      </c>
    </row>
    <row r="86" spans="1:33" hidden="1" x14ac:dyDescent="0.2">
      <c r="A86" s="17" t="s">
        <v>81</v>
      </c>
      <c r="B86" s="17"/>
      <c r="C86" s="18" t="s">
        <v>84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  <c r="R86" s="19"/>
      <c r="S86" s="26">
        <v>-300</v>
      </c>
      <c r="T86" s="26"/>
      <c r="U86" s="26"/>
      <c r="V86" s="27">
        <v>629.92999999999995</v>
      </c>
      <c r="W86" s="27"/>
      <c r="X86" s="27"/>
      <c r="AC86" t="s">
        <v>81</v>
      </c>
      <c r="AD86" t="s">
        <v>84</v>
      </c>
      <c r="AE86" s="3">
        <v>0</v>
      </c>
      <c r="AF86" s="3">
        <v>-300</v>
      </c>
      <c r="AG86" s="3">
        <v>629.92999999999995</v>
      </c>
    </row>
    <row r="87" spans="1:33" ht="25.5" hidden="1" x14ac:dyDescent="0.2">
      <c r="A87" s="12" t="s">
        <v>85</v>
      </c>
      <c r="B87" s="12"/>
      <c r="C87" s="28" t="s">
        <v>86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9"/>
      <c r="Q87" s="29"/>
      <c r="R87" s="29"/>
      <c r="S87" s="15">
        <v>-60</v>
      </c>
      <c r="T87" s="15"/>
      <c r="U87" s="15"/>
      <c r="V87" s="16">
        <v>569.92999999999995</v>
      </c>
      <c r="W87" s="16"/>
      <c r="X87" s="16"/>
      <c r="AC87" t="s">
        <v>85</v>
      </c>
      <c r="AD87" t="s">
        <v>86</v>
      </c>
      <c r="AE87" s="3">
        <v>0</v>
      </c>
      <c r="AF87" s="3">
        <v>-60</v>
      </c>
      <c r="AG87" s="3">
        <v>569.92999999999995</v>
      </c>
    </row>
    <row r="88" spans="1:33" hidden="1" x14ac:dyDescent="0.2">
      <c r="A88" s="17" t="s">
        <v>85</v>
      </c>
      <c r="B88" s="17"/>
      <c r="C88" s="18" t="s">
        <v>87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19"/>
      <c r="R88" s="19"/>
      <c r="S88" s="26">
        <v>-279.27</v>
      </c>
      <c r="T88" s="26"/>
      <c r="U88" s="26"/>
      <c r="V88" s="27">
        <v>290.66000000000003</v>
      </c>
      <c r="W88" s="27"/>
      <c r="X88" s="27"/>
      <c r="AC88" t="s">
        <v>85</v>
      </c>
      <c r="AD88" t="s">
        <v>87</v>
      </c>
      <c r="AE88" s="3">
        <v>0</v>
      </c>
      <c r="AF88" s="3">
        <v>-279.27</v>
      </c>
      <c r="AG88" s="3">
        <v>290.66000000000003</v>
      </c>
    </row>
    <row r="89" spans="1:33" hidden="1" x14ac:dyDescent="0.2">
      <c r="A89" s="12" t="s">
        <v>85</v>
      </c>
      <c r="B89" s="12"/>
      <c r="C89" s="13" t="s">
        <v>88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4"/>
      <c r="Q89" s="14"/>
      <c r="R89" s="14"/>
      <c r="S89" s="15">
        <v>-28.78</v>
      </c>
      <c r="T89" s="15"/>
      <c r="U89" s="15"/>
      <c r="V89" s="16">
        <v>261.88</v>
      </c>
      <c r="W89" s="16"/>
      <c r="X89" s="16"/>
      <c r="AC89" t="s">
        <v>85</v>
      </c>
      <c r="AD89" t="s">
        <v>88</v>
      </c>
      <c r="AE89" s="3">
        <v>0</v>
      </c>
      <c r="AF89" s="3">
        <v>-28.78</v>
      </c>
      <c r="AG89" s="3">
        <v>261.88</v>
      </c>
    </row>
    <row r="90" spans="1:33" hidden="1" x14ac:dyDescent="0.2">
      <c r="A90" s="17" t="s">
        <v>85</v>
      </c>
      <c r="B90" s="17"/>
      <c r="C90" s="18" t="s">
        <v>89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9"/>
      <c r="Q90" s="19"/>
      <c r="R90" s="19"/>
      <c r="S90" s="20">
        <v>-8.8800000000000008</v>
      </c>
      <c r="T90" s="20"/>
      <c r="U90" s="20"/>
      <c r="V90" s="27">
        <v>253</v>
      </c>
      <c r="W90" s="27"/>
      <c r="X90" s="27"/>
      <c r="AC90" t="s">
        <v>85</v>
      </c>
      <c r="AD90" t="s">
        <v>89</v>
      </c>
      <c r="AE90" s="3">
        <v>0</v>
      </c>
      <c r="AF90" s="3">
        <v>-8.8800000000000008</v>
      </c>
      <c r="AG90" s="3">
        <v>253</v>
      </c>
    </row>
    <row r="91" spans="1:33" ht="25.5" hidden="1" x14ac:dyDescent="0.2">
      <c r="A91" s="12" t="s">
        <v>85</v>
      </c>
      <c r="B91" s="12"/>
      <c r="C91" s="28" t="s">
        <v>90</v>
      </c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9"/>
      <c r="Q91" s="29"/>
      <c r="R91" s="29"/>
      <c r="S91" s="15">
        <v>-90.05</v>
      </c>
      <c r="T91" s="15"/>
      <c r="U91" s="15"/>
      <c r="V91" s="16">
        <v>162.94999999999999</v>
      </c>
      <c r="W91" s="16"/>
      <c r="X91" s="16"/>
      <c r="AC91" t="s">
        <v>85</v>
      </c>
      <c r="AD91" t="s">
        <v>90</v>
      </c>
      <c r="AE91" s="3">
        <v>0</v>
      </c>
      <c r="AF91" s="3">
        <v>-90.05</v>
      </c>
      <c r="AG91" s="3">
        <v>162.94999999999999</v>
      </c>
    </row>
    <row r="92" spans="1:33" x14ac:dyDescent="0.2">
      <c r="A92" s="17" t="s">
        <v>91</v>
      </c>
      <c r="B92" s="17"/>
      <c r="C92" s="18" t="s">
        <v>33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40">
        <v>250</v>
      </c>
      <c r="Q92" s="40"/>
      <c r="R92" s="40"/>
      <c r="S92" s="19"/>
      <c r="T92" s="19"/>
      <c r="U92" s="19"/>
      <c r="V92" s="27">
        <v>412.95</v>
      </c>
      <c r="W92" s="27"/>
      <c r="X92" s="27"/>
      <c r="AC92" t="s">
        <v>91</v>
      </c>
      <c r="AD92" s="6" t="s">
        <v>33</v>
      </c>
      <c r="AE92" s="3">
        <v>250</v>
      </c>
      <c r="AF92" s="3">
        <v>0</v>
      </c>
      <c r="AG92" s="3">
        <v>412.95</v>
      </c>
    </row>
    <row r="93" spans="1:33" hidden="1" x14ac:dyDescent="0.2">
      <c r="A93" s="12" t="s">
        <v>91</v>
      </c>
      <c r="B93" s="12"/>
      <c r="C93" s="13" t="s">
        <v>14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4"/>
      <c r="Q93" s="14"/>
      <c r="R93" s="14"/>
      <c r="S93" s="38">
        <v>-250</v>
      </c>
      <c r="T93" s="38"/>
      <c r="U93" s="38"/>
      <c r="V93" s="16">
        <v>162.94999999999999</v>
      </c>
      <c r="W93" s="16"/>
      <c r="X93" s="16"/>
      <c r="AC93" t="s">
        <v>91</v>
      </c>
      <c r="AD93" t="s">
        <v>14</v>
      </c>
      <c r="AE93" s="3">
        <v>0</v>
      </c>
      <c r="AF93" s="3">
        <v>-250</v>
      </c>
      <c r="AG93" s="3">
        <v>162.94999999999999</v>
      </c>
    </row>
    <row r="94" spans="1:33" ht="25.5" hidden="1" x14ac:dyDescent="0.2">
      <c r="A94" s="17" t="s">
        <v>92</v>
      </c>
      <c r="B94" s="17"/>
      <c r="C94" s="36" t="s">
        <v>93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37"/>
      <c r="R94" s="37"/>
      <c r="S94" s="20">
        <v>-8.4700000000000006</v>
      </c>
      <c r="T94" s="20"/>
      <c r="U94" s="20"/>
      <c r="V94" s="27">
        <v>154.47999999999999</v>
      </c>
      <c r="W94" s="27"/>
      <c r="X94" s="27"/>
      <c r="AC94" t="s">
        <v>92</v>
      </c>
      <c r="AD94" t="s">
        <v>93</v>
      </c>
      <c r="AE94" s="3">
        <v>0</v>
      </c>
      <c r="AF94" s="3">
        <v>-8.4700000000000006</v>
      </c>
      <c r="AG94" s="3">
        <v>154.47999999999999</v>
      </c>
    </row>
    <row r="95" spans="1:33" hidden="1" x14ac:dyDescent="0.2">
      <c r="A95" s="12" t="s">
        <v>92</v>
      </c>
      <c r="B95" s="12"/>
      <c r="C95" s="13" t="s">
        <v>39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4"/>
      <c r="Q95" s="14"/>
      <c r="R95" s="14"/>
      <c r="S95" s="15">
        <v>-13.55</v>
      </c>
      <c r="T95" s="15"/>
      <c r="U95" s="15"/>
      <c r="V95" s="16">
        <v>140.93</v>
      </c>
      <c r="W95" s="16"/>
      <c r="X95" s="16"/>
      <c r="AC95" t="s">
        <v>92</v>
      </c>
      <c r="AD95" t="s">
        <v>39</v>
      </c>
      <c r="AE95" s="3">
        <v>0</v>
      </c>
      <c r="AF95" s="3">
        <v>-13.55</v>
      </c>
      <c r="AG95" s="3">
        <v>140.93</v>
      </c>
    </row>
    <row r="96" spans="1:33" x14ac:dyDescent="0.2">
      <c r="A96" s="17" t="s">
        <v>92</v>
      </c>
      <c r="B96" s="17"/>
      <c r="C96" s="18" t="s">
        <v>33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40">
        <v>500</v>
      </c>
      <c r="Q96" s="40"/>
      <c r="R96" s="40"/>
      <c r="S96" s="19"/>
      <c r="T96" s="19"/>
      <c r="U96" s="19"/>
      <c r="V96" s="27">
        <v>640.92999999999995</v>
      </c>
      <c r="W96" s="27"/>
      <c r="X96" s="27"/>
      <c r="AC96" t="s">
        <v>92</v>
      </c>
      <c r="AD96" s="6" t="s">
        <v>33</v>
      </c>
      <c r="AE96" s="3">
        <v>500</v>
      </c>
      <c r="AF96" s="3">
        <v>0</v>
      </c>
      <c r="AG96" s="3">
        <v>640.92999999999995</v>
      </c>
    </row>
    <row r="97" spans="1:33" ht="25.5" hidden="1" x14ac:dyDescent="0.2">
      <c r="A97" s="12" t="s">
        <v>92</v>
      </c>
      <c r="B97" s="12"/>
      <c r="C97" s="28" t="s">
        <v>94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/>
      <c r="Q97" s="29"/>
      <c r="R97" s="29"/>
      <c r="S97" s="15">
        <v>-17.14</v>
      </c>
      <c r="T97" s="15"/>
      <c r="U97" s="15"/>
      <c r="V97" s="16">
        <v>623.79</v>
      </c>
      <c r="W97" s="16"/>
      <c r="X97" s="16"/>
      <c r="Y97" s="1"/>
      <c r="AC97" t="s">
        <v>92</v>
      </c>
      <c r="AD97" t="s">
        <v>94</v>
      </c>
      <c r="AE97" s="3">
        <v>0</v>
      </c>
      <c r="AF97" s="3">
        <v>-17.14</v>
      </c>
      <c r="AG97" s="3">
        <v>623.79</v>
      </c>
    </row>
    <row r="98" spans="1:33" ht="25.5" hidden="1" x14ac:dyDescent="0.2">
      <c r="A98" s="17" t="s">
        <v>95</v>
      </c>
      <c r="B98" s="17"/>
      <c r="C98" s="36" t="s">
        <v>74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37"/>
      <c r="R98" s="37"/>
      <c r="S98" s="20">
        <v>-23.15</v>
      </c>
      <c r="T98" s="20"/>
      <c r="U98" s="20"/>
      <c r="V98" s="27">
        <v>600.64</v>
      </c>
      <c r="W98" s="27"/>
      <c r="X98" s="27"/>
      <c r="Y98" s="1"/>
      <c r="AC98" t="s">
        <v>95</v>
      </c>
      <c r="AD98" t="s">
        <v>74</v>
      </c>
      <c r="AE98" s="3">
        <v>0</v>
      </c>
      <c r="AF98" s="3">
        <v>-23.15</v>
      </c>
      <c r="AG98" s="3">
        <v>600.64</v>
      </c>
    </row>
    <row r="99" spans="1:33" ht="25.5" hidden="1" x14ac:dyDescent="0.2">
      <c r="A99" s="12" t="s">
        <v>95</v>
      </c>
      <c r="B99" s="12"/>
      <c r="C99" s="28" t="s">
        <v>22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9"/>
      <c r="Q99" s="29"/>
      <c r="R99" s="29"/>
      <c r="S99" s="15">
        <v>-37.51</v>
      </c>
      <c r="T99" s="15"/>
      <c r="U99" s="15"/>
      <c r="V99" s="16">
        <v>563.13</v>
      </c>
      <c r="W99" s="16"/>
      <c r="X99" s="16"/>
      <c r="Y99" s="1"/>
      <c r="AC99" t="s">
        <v>95</v>
      </c>
      <c r="AD99" t="s">
        <v>22</v>
      </c>
      <c r="AE99" s="3">
        <v>0</v>
      </c>
      <c r="AF99" s="3">
        <v>-37.51</v>
      </c>
      <c r="AG99" s="3">
        <v>563.13</v>
      </c>
    </row>
    <row r="100" spans="1:33" ht="25.5" hidden="1" x14ac:dyDescent="0.2">
      <c r="A100" s="17" t="s">
        <v>96</v>
      </c>
      <c r="B100" s="17"/>
      <c r="C100" s="36" t="s">
        <v>97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37"/>
      <c r="R100" s="37"/>
      <c r="S100" s="26">
        <v>-158.4</v>
      </c>
      <c r="T100" s="26"/>
      <c r="U100" s="26"/>
      <c r="V100" s="27">
        <v>404.73</v>
      </c>
      <c r="W100" s="27"/>
      <c r="X100" s="27"/>
      <c r="Y100" s="1"/>
      <c r="AC100" t="s">
        <v>96</v>
      </c>
      <c r="AD100" t="s">
        <v>97</v>
      </c>
      <c r="AE100" s="3">
        <v>0</v>
      </c>
      <c r="AF100" s="3">
        <v>-158.4</v>
      </c>
      <c r="AG100" s="3">
        <v>404.73</v>
      </c>
    </row>
    <row r="101" spans="1:33" hidden="1" x14ac:dyDescent="0.2">
      <c r="A101" s="12" t="s">
        <v>96</v>
      </c>
      <c r="B101" s="12"/>
      <c r="C101" s="13" t="s">
        <v>98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4"/>
      <c r="Q101" s="14"/>
      <c r="R101" s="14"/>
      <c r="S101" s="15">
        <v>-88</v>
      </c>
      <c r="T101" s="15"/>
      <c r="U101" s="15"/>
      <c r="V101" s="16">
        <v>316.73</v>
      </c>
      <c r="W101" s="16"/>
      <c r="X101" s="16"/>
      <c r="Y101" s="2"/>
      <c r="AC101" t="s">
        <v>96</v>
      </c>
      <c r="AD101" t="s">
        <v>98</v>
      </c>
      <c r="AE101" s="3">
        <v>0</v>
      </c>
      <c r="AF101" s="3">
        <v>-88</v>
      </c>
      <c r="AG101" s="3">
        <v>316.73</v>
      </c>
    </row>
    <row r="102" spans="1:33" hidden="1" x14ac:dyDescent="0.2">
      <c r="A102" s="17" t="s">
        <v>96</v>
      </c>
      <c r="B102" s="17"/>
      <c r="C102" s="18" t="s">
        <v>21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9"/>
      <c r="Q102" s="19"/>
      <c r="R102" s="19"/>
      <c r="S102" s="20">
        <v>-12.47</v>
      </c>
      <c r="T102" s="20"/>
      <c r="U102" s="20"/>
      <c r="V102" s="27">
        <v>304.26</v>
      </c>
      <c r="W102" s="27"/>
      <c r="X102" s="27"/>
      <c r="Y102" s="2"/>
      <c r="AC102" t="s">
        <v>96</v>
      </c>
      <c r="AD102" t="s">
        <v>21</v>
      </c>
      <c r="AE102" s="3">
        <v>0</v>
      </c>
      <c r="AF102" s="3">
        <v>-12.47</v>
      </c>
      <c r="AG102" s="3">
        <v>304.26</v>
      </c>
    </row>
    <row r="103" spans="1:33" ht="25.5" hidden="1" x14ac:dyDescent="0.2">
      <c r="A103" s="12" t="s">
        <v>96</v>
      </c>
      <c r="B103" s="12"/>
      <c r="C103" s="28" t="s">
        <v>15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9"/>
      <c r="Q103" s="29"/>
      <c r="R103" s="29"/>
      <c r="S103" s="15">
        <v>-8.26</v>
      </c>
      <c r="T103" s="15"/>
      <c r="U103" s="15"/>
      <c r="V103" s="16">
        <v>296</v>
      </c>
      <c r="W103" s="16"/>
      <c r="X103" s="16"/>
      <c r="Y103" s="1"/>
      <c r="AC103" t="s">
        <v>96</v>
      </c>
      <c r="AD103" t="s">
        <v>15</v>
      </c>
      <c r="AE103" s="3">
        <v>0</v>
      </c>
      <c r="AF103" s="3">
        <v>-8.26</v>
      </c>
      <c r="AG103" s="3">
        <v>296</v>
      </c>
    </row>
    <row r="104" spans="1:33" ht="25.5" hidden="1" x14ac:dyDescent="0.2">
      <c r="A104" s="17" t="s">
        <v>96</v>
      </c>
      <c r="B104" s="17"/>
      <c r="C104" s="36" t="s">
        <v>15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37"/>
      <c r="R104" s="37"/>
      <c r="S104" s="20">
        <v>-6.35</v>
      </c>
      <c r="T104" s="20"/>
      <c r="U104" s="20"/>
      <c r="V104" s="27">
        <v>289.64999999999998</v>
      </c>
      <c r="W104" s="27"/>
      <c r="X104" s="27"/>
      <c r="Y104" s="1"/>
      <c r="AC104" t="s">
        <v>96</v>
      </c>
      <c r="AD104" t="s">
        <v>15</v>
      </c>
      <c r="AE104" s="3">
        <v>0</v>
      </c>
      <c r="AF104" s="3">
        <v>-6.35</v>
      </c>
      <c r="AG104" s="3">
        <v>289.64999999999998</v>
      </c>
    </row>
    <row r="105" spans="1:33" hidden="1" x14ac:dyDescent="0.2">
      <c r="A105" s="12" t="s">
        <v>99</v>
      </c>
      <c r="B105" s="12"/>
      <c r="C105" s="13" t="s">
        <v>100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4"/>
      <c r="Q105" s="14"/>
      <c r="R105" s="14"/>
      <c r="S105" s="15">
        <v>-6.35</v>
      </c>
      <c r="T105" s="15"/>
      <c r="U105" s="15"/>
      <c r="V105" s="16">
        <v>283.3</v>
      </c>
      <c r="W105" s="16"/>
      <c r="X105" s="16"/>
      <c r="Y105" s="2"/>
      <c r="AC105" t="s">
        <v>99</v>
      </c>
      <c r="AD105" t="s">
        <v>100</v>
      </c>
      <c r="AE105" s="3">
        <v>0</v>
      </c>
      <c r="AF105" s="3">
        <v>-6.35</v>
      </c>
      <c r="AG105" s="3">
        <v>283.3</v>
      </c>
    </row>
    <row r="106" spans="1:33" hidden="1" x14ac:dyDescent="0.2">
      <c r="A106" s="17" t="s">
        <v>99</v>
      </c>
      <c r="B106" s="17"/>
      <c r="C106" s="18" t="s">
        <v>101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9"/>
      <c r="Q106" s="19"/>
      <c r="R106" s="19"/>
      <c r="S106" s="20">
        <v>-5.24</v>
      </c>
      <c r="T106" s="20"/>
      <c r="U106" s="20"/>
      <c r="V106" s="27">
        <v>278.06</v>
      </c>
      <c r="W106" s="27"/>
      <c r="X106" s="27"/>
      <c r="Y106" s="2"/>
      <c r="AC106" t="s">
        <v>99</v>
      </c>
      <c r="AD106" t="s">
        <v>101</v>
      </c>
      <c r="AE106" s="3">
        <v>0</v>
      </c>
      <c r="AF106" s="3">
        <v>-5.24</v>
      </c>
      <c r="AG106" s="3">
        <v>278.06</v>
      </c>
    </row>
    <row r="107" spans="1:33" hidden="1" x14ac:dyDescent="0.2">
      <c r="A107" s="12" t="s">
        <v>99</v>
      </c>
      <c r="B107" s="12"/>
      <c r="C107" s="13" t="s">
        <v>102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4"/>
      <c r="Q107" s="14"/>
      <c r="R107" s="14"/>
      <c r="S107" s="15">
        <v>-6.03</v>
      </c>
      <c r="T107" s="15"/>
      <c r="U107" s="15"/>
      <c r="V107" s="16">
        <v>272.02999999999997</v>
      </c>
      <c r="W107" s="16"/>
      <c r="X107" s="16"/>
      <c r="Y107" s="2"/>
      <c r="AC107" t="s">
        <v>99</v>
      </c>
      <c r="AD107" t="s">
        <v>102</v>
      </c>
      <c r="AE107" s="3">
        <v>0</v>
      </c>
      <c r="AF107" s="3">
        <v>-6.03</v>
      </c>
      <c r="AG107" s="3">
        <v>272.02999999999997</v>
      </c>
    </row>
    <row r="108" spans="1:33" ht="25.5" hidden="1" x14ac:dyDescent="0.2">
      <c r="A108" s="17" t="s">
        <v>99</v>
      </c>
      <c r="B108" s="17"/>
      <c r="C108" s="36" t="s">
        <v>22</v>
      </c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37"/>
      <c r="R108" s="37"/>
      <c r="S108" s="20">
        <v>-68.37</v>
      </c>
      <c r="T108" s="20"/>
      <c r="U108" s="20"/>
      <c r="V108" s="27">
        <v>203.66</v>
      </c>
      <c r="W108" s="27"/>
      <c r="X108" s="27"/>
      <c r="Y108" s="1"/>
      <c r="AC108" t="s">
        <v>99</v>
      </c>
      <c r="AD108" t="s">
        <v>22</v>
      </c>
      <c r="AE108" s="3">
        <v>0</v>
      </c>
      <c r="AF108" s="3">
        <v>-68.37</v>
      </c>
      <c r="AG108" s="3">
        <v>203.66</v>
      </c>
    </row>
    <row r="109" spans="1:33" ht="25.5" hidden="1" x14ac:dyDescent="0.2">
      <c r="A109" s="12" t="s">
        <v>99</v>
      </c>
      <c r="B109" s="12"/>
      <c r="C109" s="28" t="s">
        <v>22</v>
      </c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9"/>
      <c r="Q109" s="29"/>
      <c r="R109" s="29"/>
      <c r="S109" s="15">
        <v>-17.66</v>
      </c>
      <c r="T109" s="15"/>
      <c r="U109" s="15"/>
      <c r="V109" s="16">
        <v>186</v>
      </c>
      <c r="W109" s="16"/>
      <c r="X109" s="16"/>
      <c r="Y109" s="1"/>
      <c r="AC109" t="s">
        <v>99</v>
      </c>
      <c r="AD109" t="s">
        <v>22</v>
      </c>
      <c r="AE109" s="3">
        <v>0</v>
      </c>
      <c r="AF109" s="3">
        <v>-17.66</v>
      </c>
      <c r="AG109" s="3">
        <v>186</v>
      </c>
    </row>
    <row r="110" spans="1:33" ht="25.5" hidden="1" x14ac:dyDescent="0.2">
      <c r="A110" s="17" t="s">
        <v>99</v>
      </c>
      <c r="B110" s="17"/>
      <c r="C110" s="36" t="s">
        <v>103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7"/>
      <c r="Q110" s="37"/>
      <c r="R110" s="37"/>
      <c r="S110" s="20">
        <v>-25.9</v>
      </c>
      <c r="T110" s="20"/>
      <c r="U110" s="20"/>
      <c r="V110" s="27">
        <v>160.1</v>
      </c>
      <c r="W110" s="27"/>
      <c r="X110" s="27"/>
      <c r="Y110" s="1"/>
      <c r="AC110" t="s">
        <v>99</v>
      </c>
      <c r="AD110" t="s">
        <v>103</v>
      </c>
      <c r="AE110" s="3">
        <v>0</v>
      </c>
      <c r="AF110" s="3">
        <v>-25.9</v>
      </c>
      <c r="AG110" s="3">
        <v>160.1</v>
      </c>
    </row>
    <row r="111" spans="1:33" ht="25.5" hidden="1" x14ac:dyDescent="0.2">
      <c r="A111" s="12" t="s">
        <v>99</v>
      </c>
      <c r="B111" s="12"/>
      <c r="C111" s="28" t="s">
        <v>94</v>
      </c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9"/>
      <c r="Q111" s="29"/>
      <c r="R111" s="29"/>
      <c r="S111" s="15">
        <v>-17.88</v>
      </c>
      <c r="T111" s="15"/>
      <c r="U111" s="15"/>
      <c r="V111" s="16">
        <v>142.22</v>
      </c>
      <c r="W111" s="16"/>
      <c r="X111" s="16"/>
      <c r="Y111" s="1"/>
      <c r="AC111" t="s">
        <v>99</v>
      </c>
      <c r="AD111" t="s">
        <v>94</v>
      </c>
      <c r="AE111" s="3">
        <v>0</v>
      </c>
      <c r="AF111" s="3">
        <v>-17.88</v>
      </c>
      <c r="AG111" s="3">
        <v>142.22</v>
      </c>
    </row>
    <row r="112" spans="1:33" x14ac:dyDescent="0.2">
      <c r="A112" s="17" t="s">
        <v>104</v>
      </c>
      <c r="B112" s="17"/>
      <c r="C112" s="18" t="s">
        <v>33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40">
        <v>500</v>
      </c>
      <c r="Q112" s="40"/>
      <c r="R112" s="40"/>
      <c r="S112" s="19"/>
      <c r="T112" s="19"/>
      <c r="U112" s="19"/>
      <c r="V112" s="27">
        <v>642.22</v>
      </c>
      <c r="W112" s="27"/>
      <c r="X112" s="27"/>
      <c r="Y112" s="2"/>
      <c r="AC112" t="s">
        <v>104</v>
      </c>
      <c r="AD112" s="6" t="s">
        <v>33</v>
      </c>
      <c r="AE112" s="3">
        <v>500</v>
      </c>
      <c r="AF112" s="3">
        <v>0</v>
      </c>
      <c r="AG112" s="3">
        <v>642.22</v>
      </c>
    </row>
    <row r="113" spans="1:33" ht="25.5" hidden="1" x14ac:dyDescent="0.2">
      <c r="A113" s="12" t="s">
        <v>104</v>
      </c>
      <c r="B113" s="12"/>
      <c r="C113" s="28" t="s">
        <v>34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9"/>
      <c r="Q113" s="29"/>
      <c r="R113" s="29"/>
      <c r="S113" s="38">
        <v>-250</v>
      </c>
      <c r="T113" s="38"/>
      <c r="U113" s="38"/>
      <c r="V113" s="16">
        <v>392.22</v>
      </c>
      <c r="W113" s="16"/>
      <c r="X113" s="16"/>
      <c r="Y113" s="1"/>
      <c r="AC113" t="s">
        <v>104</v>
      </c>
      <c r="AD113" t="s">
        <v>34</v>
      </c>
      <c r="AE113" s="3">
        <v>0</v>
      </c>
      <c r="AF113" s="3">
        <v>-250</v>
      </c>
      <c r="AG113" s="3">
        <v>392.22</v>
      </c>
    </row>
    <row r="114" spans="1:33" hidden="1" x14ac:dyDescent="0.2">
      <c r="A114" s="17" t="s">
        <v>104</v>
      </c>
      <c r="B114" s="17"/>
      <c r="C114" s="18" t="s">
        <v>14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9"/>
      <c r="Q114" s="19"/>
      <c r="R114" s="19"/>
      <c r="S114" s="26">
        <v>-250</v>
      </c>
      <c r="T114" s="26"/>
      <c r="U114" s="26"/>
      <c r="V114" s="27">
        <v>142.22</v>
      </c>
      <c r="W114" s="27"/>
      <c r="X114" s="27"/>
      <c r="Y114" s="2"/>
      <c r="AC114" t="s">
        <v>104</v>
      </c>
      <c r="AD114" t="s">
        <v>14</v>
      </c>
      <c r="AE114" s="3">
        <v>0</v>
      </c>
      <c r="AF114" s="3">
        <v>-250</v>
      </c>
      <c r="AG114" s="3">
        <v>142.22</v>
      </c>
    </row>
    <row r="115" spans="1:33" hidden="1" x14ac:dyDescent="0.2">
      <c r="A115" s="12" t="s">
        <v>104</v>
      </c>
      <c r="B115" s="12"/>
      <c r="C115" s="13" t="s">
        <v>105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4"/>
      <c r="Q115" s="14"/>
      <c r="R115" s="14"/>
      <c r="S115" s="15">
        <v>-10.26</v>
      </c>
      <c r="T115" s="15"/>
      <c r="U115" s="15"/>
      <c r="V115" s="16">
        <v>131.96</v>
      </c>
      <c r="W115" s="16"/>
      <c r="X115" s="16"/>
      <c r="Y115" s="2"/>
      <c r="AC115" t="s">
        <v>104</v>
      </c>
      <c r="AD115" t="s">
        <v>105</v>
      </c>
      <c r="AE115" s="3">
        <v>0</v>
      </c>
      <c r="AF115" s="3">
        <v>-10.26</v>
      </c>
      <c r="AG115" s="3">
        <v>131.96</v>
      </c>
    </row>
    <row r="116" spans="1:33" x14ac:dyDescent="0.2">
      <c r="A116" s="17" t="s">
        <v>104</v>
      </c>
      <c r="B116" s="17"/>
      <c r="C116" s="18" t="s">
        <v>13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40">
        <v>100</v>
      </c>
      <c r="Q116" s="40"/>
      <c r="R116" s="40"/>
      <c r="S116" s="19"/>
      <c r="T116" s="19"/>
      <c r="U116" s="19"/>
      <c r="V116" s="27">
        <v>231.96</v>
      </c>
      <c r="W116" s="27"/>
      <c r="X116" s="27"/>
      <c r="Y116" s="2"/>
      <c r="AC116" t="s">
        <v>104</v>
      </c>
      <c r="AD116" s="6" t="s">
        <v>13</v>
      </c>
      <c r="AE116" s="3">
        <v>100</v>
      </c>
      <c r="AF116" s="3">
        <v>0</v>
      </c>
      <c r="AG116" s="3">
        <v>231.96</v>
      </c>
    </row>
    <row r="117" spans="1:33" hidden="1" x14ac:dyDescent="0.2">
      <c r="A117" s="12" t="s">
        <v>104</v>
      </c>
      <c r="B117" s="12"/>
      <c r="C117" s="13" t="s">
        <v>106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4"/>
      <c r="Q117" s="14"/>
      <c r="R117" s="14"/>
      <c r="S117" s="15">
        <v>-6.35</v>
      </c>
      <c r="T117" s="15"/>
      <c r="U117" s="15"/>
      <c r="V117" s="16">
        <v>225.61</v>
      </c>
      <c r="W117" s="16"/>
      <c r="X117" s="16"/>
      <c r="Y117" s="2"/>
      <c r="AC117" t="s">
        <v>104</v>
      </c>
      <c r="AD117" t="s">
        <v>106</v>
      </c>
      <c r="AE117" s="3">
        <v>0</v>
      </c>
      <c r="AF117" s="3">
        <v>-6.35</v>
      </c>
      <c r="AG117" s="3">
        <v>225.61</v>
      </c>
    </row>
    <row r="118" spans="1:33" hidden="1" x14ac:dyDescent="0.2">
      <c r="A118" s="17" t="s">
        <v>107</v>
      </c>
      <c r="B118" s="17"/>
      <c r="C118" s="18" t="s">
        <v>108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9"/>
      <c r="Q118" s="19"/>
      <c r="R118" s="19"/>
      <c r="S118" s="20">
        <v>-39.99</v>
      </c>
      <c r="T118" s="20"/>
      <c r="U118" s="20"/>
      <c r="V118" s="27">
        <v>185.62</v>
      </c>
      <c r="W118" s="27"/>
      <c r="X118" s="27"/>
      <c r="Y118" s="2"/>
      <c r="AC118" t="s">
        <v>107</v>
      </c>
      <c r="AD118" t="s">
        <v>108</v>
      </c>
      <c r="AE118" s="3">
        <v>0</v>
      </c>
      <c r="AF118" s="3">
        <v>-39.99</v>
      </c>
      <c r="AG118" s="3">
        <v>185.62</v>
      </c>
    </row>
    <row r="119" spans="1:33" hidden="1" x14ac:dyDescent="0.2">
      <c r="A119" s="12" t="s">
        <v>107</v>
      </c>
      <c r="B119" s="12"/>
      <c r="C119" s="13" t="s">
        <v>30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4"/>
      <c r="Q119" s="14"/>
      <c r="R119" s="14"/>
      <c r="S119" s="15">
        <v>-1.2</v>
      </c>
      <c r="T119" s="15"/>
      <c r="U119" s="15"/>
      <c r="V119" s="16">
        <v>184.42</v>
      </c>
      <c r="W119" s="16"/>
      <c r="X119" s="16"/>
      <c r="Y119" s="2"/>
      <c r="AC119" t="s">
        <v>107</v>
      </c>
      <c r="AD119" t="s">
        <v>30</v>
      </c>
      <c r="AE119" s="3">
        <v>0</v>
      </c>
      <c r="AF119" s="3">
        <v>-1.2</v>
      </c>
      <c r="AG119" s="3">
        <v>184.42</v>
      </c>
    </row>
    <row r="120" spans="1:33" hidden="1" x14ac:dyDescent="0.2">
      <c r="A120" s="17" t="s">
        <v>107</v>
      </c>
      <c r="B120" s="17"/>
      <c r="C120" s="18" t="s">
        <v>39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9"/>
      <c r="Q120" s="19"/>
      <c r="R120" s="19"/>
      <c r="S120" s="20">
        <v>-5.61</v>
      </c>
      <c r="T120" s="20"/>
      <c r="U120" s="20"/>
      <c r="V120" s="27">
        <v>178.81</v>
      </c>
      <c r="W120" s="27"/>
      <c r="X120" s="27"/>
      <c r="Y120" s="2"/>
      <c r="AC120" t="s">
        <v>107</v>
      </c>
      <c r="AD120" t="s">
        <v>39</v>
      </c>
      <c r="AE120" s="3">
        <v>0</v>
      </c>
      <c r="AF120" s="3">
        <v>-5.61</v>
      </c>
      <c r="AG120" s="3">
        <v>178.81</v>
      </c>
    </row>
    <row r="121" spans="1:33" hidden="1" x14ac:dyDescent="0.2">
      <c r="A121" s="12" t="s">
        <v>107</v>
      </c>
      <c r="B121" s="12"/>
      <c r="C121" s="13" t="s">
        <v>42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4"/>
      <c r="Q121" s="14"/>
      <c r="R121" s="14"/>
      <c r="S121" s="38">
        <v>-110</v>
      </c>
      <c r="T121" s="38"/>
      <c r="U121" s="38"/>
      <c r="V121" s="16">
        <v>68.81</v>
      </c>
      <c r="W121" s="16"/>
      <c r="X121" s="16"/>
      <c r="Y121" s="2"/>
      <c r="AC121" t="s">
        <v>107</v>
      </c>
      <c r="AD121" t="s">
        <v>42</v>
      </c>
      <c r="AE121" s="3">
        <v>0</v>
      </c>
      <c r="AF121" s="3">
        <v>-110</v>
      </c>
      <c r="AG121" s="3">
        <v>68.81</v>
      </c>
    </row>
    <row r="122" spans="1:33" ht="25.5" hidden="1" x14ac:dyDescent="0.2">
      <c r="A122" s="17" t="s">
        <v>107</v>
      </c>
      <c r="B122" s="17"/>
      <c r="C122" s="36" t="s">
        <v>15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7"/>
      <c r="Q122" s="37"/>
      <c r="R122" s="37"/>
      <c r="S122" s="20">
        <v>-7.41</v>
      </c>
      <c r="T122" s="20"/>
      <c r="U122" s="20"/>
      <c r="V122" s="27">
        <v>61.4</v>
      </c>
      <c r="W122" s="27"/>
      <c r="X122" s="27"/>
      <c r="Y122" s="1"/>
      <c r="AC122" t="s">
        <v>107</v>
      </c>
      <c r="AD122" t="s">
        <v>15</v>
      </c>
      <c r="AE122" s="3">
        <v>0</v>
      </c>
      <c r="AF122" s="3">
        <v>-7.41</v>
      </c>
      <c r="AG122" s="3">
        <v>61.4</v>
      </c>
    </row>
    <row r="123" spans="1:33" ht="25.5" hidden="1" x14ac:dyDescent="0.2">
      <c r="A123" s="12" t="s">
        <v>107</v>
      </c>
      <c r="B123" s="12"/>
      <c r="C123" s="28" t="s">
        <v>15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/>
      <c r="Q123" s="29"/>
      <c r="R123" s="29"/>
      <c r="S123" s="15">
        <v>-12.72</v>
      </c>
      <c r="T123" s="15"/>
      <c r="U123" s="15"/>
      <c r="V123" s="16">
        <v>48.68</v>
      </c>
      <c r="W123" s="16"/>
      <c r="X123" s="16"/>
      <c r="Y123" s="1"/>
      <c r="AC123" t="s">
        <v>107</v>
      </c>
      <c r="AD123" t="s">
        <v>15</v>
      </c>
      <c r="AE123" s="3">
        <v>0</v>
      </c>
      <c r="AF123" s="3">
        <v>-12.72</v>
      </c>
      <c r="AG123" s="3">
        <v>48.68</v>
      </c>
    </row>
    <row r="124" spans="1:33" ht="25.5" hidden="1" x14ac:dyDescent="0.2">
      <c r="A124" s="17" t="s">
        <v>107</v>
      </c>
      <c r="B124" s="17"/>
      <c r="C124" s="36" t="s">
        <v>15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7"/>
      <c r="Q124" s="37"/>
      <c r="R124" s="37"/>
      <c r="S124" s="20">
        <v>-12.72</v>
      </c>
      <c r="T124" s="20"/>
      <c r="U124" s="20"/>
      <c r="V124" s="27">
        <v>35.96</v>
      </c>
      <c r="W124" s="27"/>
      <c r="X124" s="27"/>
      <c r="Y124" s="1"/>
      <c r="AC124" t="s">
        <v>107</v>
      </c>
      <c r="AD124" t="s">
        <v>15</v>
      </c>
      <c r="AE124" s="3">
        <v>0</v>
      </c>
      <c r="AF124" s="3">
        <v>-12.72</v>
      </c>
      <c r="AG124" s="3">
        <v>35.96</v>
      </c>
    </row>
    <row r="125" spans="1:33" hidden="1" x14ac:dyDescent="0.2">
      <c r="A125" s="12" t="s">
        <v>109</v>
      </c>
      <c r="B125" s="12"/>
      <c r="C125" s="13" t="s">
        <v>7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4"/>
      <c r="Q125" s="14"/>
      <c r="R125" s="14"/>
      <c r="S125" s="15">
        <v>-22.85</v>
      </c>
      <c r="T125" s="15"/>
      <c r="U125" s="15"/>
      <c r="V125" s="16">
        <v>0</v>
      </c>
      <c r="W125" s="16"/>
      <c r="X125" s="16"/>
      <c r="Y125" s="2"/>
      <c r="AC125" t="s">
        <v>109</v>
      </c>
      <c r="AD125" t="s">
        <v>7</v>
      </c>
      <c r="AE125" s="3">
        <v>0</v>
      </c>
      <c r="AF125" s="3">
        <v>-22.85</v>
      </c>
      <c r="AG125" s="3">
        <v>0</v>
      </c>
    </row>
    <row r="126" spans="1:33" hidden="1" x14ac:dyDescent="0.2">
      <c r="A126" s="17" t="s">
        <v>109</v>
      </c>
      <c r="B126" s="17"/>
      <c r="C126" s="18" t="s">
        <v>8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9"/>
      <c r="Q126" s="19"/>
      <c r="R126" s="19"/>
      <c r="S126" s="20">
        <v>-3</v>
      </c>
      <c r="T126" s="20"/>
      <c r="U126" s="20"/>
      <c r="V126" s="21">
        <v>-3</v>
      </c>
      <c r="W126" s="21"/>
      <c r="X126" s="21"/>
      <c r="Y126" s="2"/>
      <c r="AC126" t="s">
        <v>109</v>
      </c>
      <c r="AD126" t="s">
        <v>8</v>
      </c>
      <c r="AE126" s="3">
        <v>0</v>
      </c>
      <c r="AF126" s="3">
        <v>-3</v>
      </c>
      <c r="AG126" s="3">
        <v>-3</v>
      </c>
    </row>
    <row r="127" spans="1:33" hidden="1" x14ac:dyDescent="0.2">
      <c r="A127" s="12" t="s">
        <v>110</v>
      </c>
      <c r="B127" s="12"/>
      <c r="C127" s="13" t="s">
        <v>10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32">
        <v>4</v>
      </c>
      <c r="Q127" s="32"/>
      <c r="R127" s="32"/>
      <c r="S127" s="14"/>
      <c r="T127" s="14"/>
      <c r="U127" s="14"/>
      <c r="V127" s="16">
        <v>1</v>
      </c>
      <c r="W127" s="16"/>
      <c r="X127" s="16"/>
      <c r="Y127" s="2"/>
      <c r="AC127" t="s">
        <v>110</v>
      </c>
      <c r="AD127" s="6" t="s">
        <v>10</v>
      </c>
      <c r="AE127" s="3">
        <v>4</v>
      </c>
      <c r="AF127" s="3">
        <v>0</v>
      </c>
      <c r="AG127" s="3">
        <v>1</v>
      </c>
    </row>
    <row r="128" spans="1:33" hidden="1" x14ac:dyDescent="0.2">
      <c r="A128" s="17" t="s">
        <v>111</v>
      </c>
      <c r="B128" s="17"/>
      <c r="C128" s="18" t="s">
        <v>7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9"/>
      <c r="Q128" s="19"/>
      <c r="R128" s="19"/>
      <c r="S128" s="20">
        <v>-1</v>
      </c>
      <c r="T128" s="20"/>
      <c r="U128" s="20"/>
      <c r="V128" s="27">
        <v>0</v>
      </c>
      <c r="W128" s="27"/>
      <c r="X128" s="27"/>
      <c r="Y128" s="2"/>
      <c r="AC128" t="s">
        <v>111</v>
      </c>
      <c r="AD128" t="s">
        <v>7</v>
      </c>
      <c r="AE128" s="3">
        <v>0</v>
      </c>
      <c r="AF128" s="3">
        <v>-1</v>
      </c>
      <c r="AG128" s="3">
        <v>0</v>
      </c>
    </row>
    <row r="129" spans="1:33" hidden="1" x14ac:dyDescent="0.2">
      <c r="A129" s="12" t="s">
        <v>111</v>
      </c>
      <c r="B129" s="12"/>
      <c r="C129" s="13" t="s">
        <v>8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4"/>
      <c r="Q129" s="14"/>
      <c r="R129" s="14"/>
      <c r="S129" s="15">
        <v>-3</v>
      </c>
      <c r="T129" s="15"/>
      <c r="U129" s="15"/>
      <c r="V129" s="45">
        <v>-3</v>
      </c>
      <c r="W129" s="45"/>
      <c r="X129" s="45"/>
      <c r="Y129" s="2"/>
      <c r="AC129" t="s">
        <v>111</v>
      </c>
      <c r="AD129" t="s">
        <v>8</v>
      </c>
      <c r="AE129" s="3">
        <v>0</v>
      </c>
      <c r="AF129" s="3">
        <v>-3</v>
      </c>
      <c r="AG129" s="3">
        <v>-3</v>
      </c>
    </row>
    <row r="130" spans="1:33" hidden="1" x14ac:dyDescent="0.2">
      <c r="A130" s="17" t="s">
        <v>112</v>
      </c>
      <c r="B130" s="17"/>
      <c r="C130" s="18" t="s">
        <v>10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34">
        <v>3.01</v>
      </c>
      <c r="Q130" s="34"/>
      <c r="R130" s="34"/>
      <c r="S130" s="19"/>
      <c r="T130" s="19"/>
      <c r="U130" s="19"/>
      <c r="V130" s="27">
        <v>0.01</v>
      </c>
      <c r="W130" s="27"/>
      <c r="X130" s="27"/>
      <c r="Y130" s="2"/>
      <c r="AC130" t="s">
        <v>112</v>
      </c>
      <c r="AD130" s="6" t="s">
        <v>10</v>
      </c>
      <c r="AE130" s="3">
        <v>3.01</v>
      </c>
      <c r="AF130" s="3">
        <v>0</v>
      </c>
      <c r="AG130" s="3">
        <v>0.01</v>
      </c>
    </row>
    <row r="131" spans="1:33" hidden="1" x14ac:dyDescent="0.2">
      <c r="A131" s="12" t="s">
        <v>113</v>
      </c>
      <c r="B131" s="12"/>
      <c r="C131" s="13" t="s">
        <v>33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41">
        <v>250</v>
      </c>
      <c r="Q131" s="41"/>
      <c r="R131" s="41"/>
      <c r="S131" s="14"/>
      <c r="T131" s="14"/>
      <c r="U131" s="14"/>
      <c r="V131" s="16">
        <v>485.96</v>
      </c>
      <c r="W131" s="16"/>
      <c r="X131" s="16"/>
      <c r="AC131" t="s">
        <v>113</v>
      </c>
      <c r="AD131" s="6" t="s">
        <v>33</v>
      </c>
      <c r="AE131" s="3">
        <v>250</v>
      </c>
      <c r="AF131" s="3">
        <v>0</v>
      </c>
      <c r="AG131" s="3">
        <v>485.96</v>
      </c>
    </row>
    <row r="132" spans="1:33" hidden="1" x14ac:dyDescent="0.2">
      <c r="A132" s="17" t="s">
        <v>109</v>
      </c>
      <c r="B132" s="17"/>
      <c r="C132" s="18" t="s">
        <v>17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9"/>
      <c r="Q132" s="19"/>
      <c r="R132" s="19"/>
      <c r="S132" s="26">
        <v>-321.58</v>
      </c>
      <c r="T132" s="26"/>
      <c r="U132" s="26"/>
      <c r="V132" s="27">
        <v>164.38</v>
      </c>
      <c r="W132" s="27"/>
      <c r="X132" s="27"/>
      <c r="AC132" t="s">
        <v>109</v>
      </c>
      <c r="AD132" t="s">
        <v>17</v>
      </c>
      <c r="AE132" s="3">
        <v>0</v>
      </c>
      <c r="AF132" s="3">
        <v>-321.58</v>
      </c>
      <c r="AG132" s="3">
        <v>164.38</v>
      </c>
    </row>
    <row r="133" spans="1:33" hidden="1" x14ac:dyDescent="0.2">
      <c r="A133" s="12" t="s">
        <v>109</v>
      </c>
      <c r="B133" s="12"/>
      <c r="C133" s="13" t="s">
        <v>114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4"/>
      <c r="Q133" s="14"/>
      <c r="R133" s="14"/>
      <c r="S133" s="15">
        <v>-25</v>
      </c>
      <c r="T133" s="15"/>
      <c r="U133" s="15"/>
      <c r="V133" s="16">
        <v>139.38</v>
      </c>
      <c r="W133" s="16"/>
      <c r="X133" s="16"/>
      <c r="AC133" t="s">
        <v>109</v>
      </c>
      <c r="AD133" t="s">
        <v>114</v>
      </c>
      <c r="AE133" s="3">
        <v>0</v>
      </c>
      <c r="AF133" s="3">
        <v>-25</v>
      </c>
      <c r="AG133" s="3">
        <v>139.38</v>
      </c>
    </row>
    <row r="134" spans="1:33" hidden="1" x14ac:dyDescent="0.2">
      <c r="A134" s="17" t="s">
        <v>109</v>
      </c>
      <c r="B134" s="17"/>
      <c r="C134" s="18" t="s">
        <v>18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9"/>
      <c r="Q134" s="19"/>
      <c r="R134" s="19"/>
      <c r="S134" s="20">
        <v>-24.37</v>
      </c>
      <c r="T134" s="20"/>
      <c r="U134" s="20"/>
      <c r="V134" s="27">
        <v>115.01</v>
      </c>
      <c r="W134" s="27"/>
      <c r="X134" s="27"/>
      <c r="AC134" t="s">
        <v>109</v>
      </c>
      <c r="AD134" t="s">
        <v>18</v>
      </c>
      <c r="AE134" s="3">
        <v>0</v>
      </c>
      <c r="AF134" s="3">
        <v>-24.37</v>
      </c>
      <c r="AG134" s="3">
        <v>115.01</v>
      </c>
    </row>
    <row r="135" spans="1:33" hidden="1" x14ac:dyDescent="0.2">
      <c r="A135" s="12" t="s">
        <v>109</v>
      </c>
      <c r="B135" s="12"/>
      <c r="C135" s="13" t="s">
        <v>115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4"/>
      <c r="Q135" s="14"/>
      <c r="R135" s="14"/>
      <c r="S135" s="15">
        <v>-25</v>
      </c>
      <c r="T135" s="15"/>
      <c r="U135" s="15"/>
      <c r="V135" s="16">
        <v>90.01</v>
      </c>
      <c r="W135" s="16"/>
      <c r="X135" s="16"/>
      <c r="AC135" t="s">
        <v>109</v>
      </c>
      <c r="AD135" t="s">
        <v>115</v>
      </c>
      <c r="AE135" s="3">
        <v>0</v>
      </c>
      <c r="AF135" s="3">
        <v>-25</v>
      </c>
      <c r="AG135" s="3">
        <v>90.01</v>
      </c>
    </row>
    <row r="136" spans="1:33" ht="25.5" hidden="1" x14ac:dyDescent="0.2">
      <c r="A136" s="17" t="s">
        <v>109</v>
      </c>
      <c r="B136" s="17"/>
      <c r="C136" s="36" t="s">
        <v>15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37"/>
      <c r="R136" s="37"/>
      <c r="S136" s="20">
        <v>-12.72</v>
      </c>
      <c r="T136" s="20"/>
      <c r="U136" s="20"/>
      <c r="V136" s="27">
        <v>77.290000000000006</v>
      </c>
      <c r="W136" s="27"/>
      <c r="X136" s="27"/>
      <c r="AC136" t="s">
        <v>109</v>
      </c>
      <c r="AD136" t="s">
        <v>15</v>
      </c>
      <c r="AE136" s="3">
        <v>0</v>
      </c>
      <c r="AF136" s="3">
        <v>-12.72</v>
      </c>
      <c r="AG136" s="3">
        <v>77.290000000000006</v>
      </c>
    </row>
    <row r="137" spans="1:33" ht="25.5" hidden="1" x14ac:dyDescent="0.2">
      <c r="A137" s="12" t="s">
        <v>109</v>
      </c>
      <c r="B137" s="12"/>
      <c r="C137" s="28" t="s">
        <v>116</v>
      </c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/>
      <c r="Q137" s="29"/>
      <c r="R137" s="29"/>
      <c r="S137" s="38">
        <v>-104.5</v>
      </c>
      <c r="T137" s="38"/>
      <c r="U137" s="38"/>
      <c r="V137" s="39">
        <v>-27.21</v>
      </c>
      <c r="W137" s="39"/>
      <c r="X137" s="39"/>
      <c r="AC137" t="s">
        <v>109</v>
      </c>
      <c r="AD137" t="s">
        <v>116</v>
      </c>
      <c r="AE137" s="3">
        <v>0</v>
      </c>
      <c r="AF137" s="3">
        <v>-104.5</v>
      </c>
      <c r="AG137" s="3">
        <v>-27.21</v>
      </c>
    </row>
    <row r="138" spans="1:33" hidden="1" x14ac:dyDescent="0.2">
      <c r="A138" s="17" t="s">
        <v>109</v>
      </c>
      <c r="B138" s="17"/>
      <c r="C138" s="18" t="s">
        <v>31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34">
        <v>22.85</v>
      </c>
      <c r="Q138" s="34"/>
      <c r="R138" s="34"/>
      <c r="S138" s="19"/>
      <c r="T138" s="19"/>
      <c r="U138" s="19"/>
      <c r="V138" s="46">
        <v>-4.3600000000000003</v>
      </c>
      <c r="W138" s="46"/>
      <c r="X138" s="46"/>
      <c r="AC138" t="s">
        <v>109</v>
      </c>
      <c r="AD138" s="6" t="s">
        <v>31</v>
      </c>
      <c r="AE138" s="3">
        <v>22.85</v>
      </c>
      <c r="AF138" s="3">
        <v>0</v>
      </c>
      <c r="AG138" s="3">
        <v>-4.3600000000000003</v>
      </c>
    </row>
    <row r="139" spans="1:33" hidden="1" x14ac:dyDescent="0.2">
      <c r="A139" s="12" t="s">
        <v>117</v>
      </c>
      <c r="B139" s="12"/>
      <c r="C139" s="13" t="s">
        <v>33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41">
        <v>200</v>
      </c>
      <c r="Q139" s="41"/>
      <c r="R139" s="41"/>
      <c r="S139" s="14"/>
      <c r="T139" s="14"/>
      <c r="U139" s="14"/>
      <c r="V139" s="16">
        <v>195.64</v>
      </c>
      <c r="W139" s="16"/>
      <c r="X139" s="16"/>
      <c r="AC139" t="s">
        <v>117</v>
      </c>
      <c r="AD139" s="6" t="s">
        <v>33</v>
      </c>
      <c r="AE139" s="3">
        <v>200</v>
      </c>
      <c r="AF139" s="3">
        <v>0</v>
      </c>
      <c r="AG139" s="3">
        <v>195.64</v>
      </c>
    </row>
    <row r="140" spans="1:33" ht="25.5" hidden="1" x14ac:dyDescent="0.2">
      <c r="A140" s="17" t="s">
        <v>117</v>
      </c>
      <c r="B140" s="17"/>
      <c r="C140" s="36" t="s">
        <v>20</v>
      </c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7"/>
      <c r="Q140" s="37"/>
      <c r="R140" s="37"/>
      <c r="S140" s="20">
        <v>-51.99</v>
      </c>
      <c r="T140" s="20"/>
      <c r="U140" s="20"/>
      <c r="V140" s="27">
        <v>143.65</v>
      </c>
      <c r="W140" s="27"/>
      <c r="X140" s="27"/>
      <c r="AC140" t="s">
        <v>117</v>
      </c>
      <c r="AD140" t="s">
        <v>20</v>
      </c>
      <c r="AE140" s="3">
        <v>0</v>
      </c>
      <c r="AF140" s="3">
        <v>-51.99</v>
      </c>
      <c r="AG140" s="3">
        <v>143.65</v>
      </c>
    </row>
    <row r="141" spans="1:33" ht="25.5" hidden="1" x14ac:dyDescent="0.2">
      <c r="A141" s="12" t="s">
        <v>117</v>
      </c>
      <c r="B141" s="12"/>
      <c r="C141" s="28" t="s">
        <v>25</v>
      </c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9"/>
      <c r="Q141" s="29"/>
      <c r="R141" s="29"/>
      <c r="S141" s="38">
        <v>-139.94999999999999</v>
      </c>
      <c r="T141" s="38"/>
      <c r="U141" s="38"/>
      <c r="V141" s="16">
        <v>3.7</v>
      </c>
      <c r="W141" s="16"/>
      <c r="X141" s="16"/>
      <c r="AC141" t="s">
        <v>117</v>
      </c>
      <c r="AD141" t="s">
        <v>25</v>
      </c>
      <c r="AE141" s="3">
        <v>0</v>
      </c>
      <c r="AF141" s="3">
        <v>-139.94999999999999</v>
      </c>
      <c r="AG141" s="3">
        <v>3.7</v>
      </c>
    </row>
    <row r="142" spans="1:33" hidden="1" x14ac:dyDescent="0.2">
      <c r="A142" s="17" t="s">
        <v>118</v>
      </c>
      <c r="B142" s="17"/>
      <c r="C142" s="18" t="s">
        <v>119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40">
        <v>500</v>
      </c>
      <c r="Q142" s="40"/>
      <c r="R142" s="40"/>
      <c r="S142" s="19"/>
      <c r="T142" s="19"/>
      <c r="U142" s="19"/>
      <c r="V142" s="27">
        <v>503.7</v>
      </c>
      <c r="W142" s="27"/>
      <c r="X142" s="27"/>
      <c r="AC142" t="s">
        <v>118</v>
      </c>
      <c r="AD142" s="6" t="s">
        <v>119</v>
      </c>
      <c r="AE142" s="3">
        <v>500</v>
      </c>
      <c r="AF142" s="3">
        <v>0</v>
      </c>
      <c r="AG142" s="3">
        <v>503.7</v>
      </c>
    </row>
    <row r="143" spans="1:33" hidden="1" x14ac:dyDescent="0.2">
      <c r="A143" s="12" t="s">
        <v>118</v>
      </c>
      <c r="B143" s="12"/>
      <c r="C143" s="13" t="s">
        <v>120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4"/>
      <c r="Q143" s="14"/>
      <c r="R143" s="14"/>
      <c r="S143" s="38">
        <v>-400</v>
      </c>
      <c r="T143" s="38"/>
      <c r="U143" s="38"/>
      <c r="V143" s="16">
        <v>103.7</v>
      </c>
      <c r="W143" s="16"/>
      <c r="X143" s="16"/>
      <c r="AC143" t="s">
        <v>118</v>
      </c>
      <c r="AD143" t="s">
        <v>120</v>
      </c>
      <c r="AE143" s="3">
        <v>0</v>
      </c>
      <c r="AF143" s="3">
        <v>-400</v>
      </c>
      <c r="AG143" s="3">
        <v>103.7</v>
      </c>
    </row>
    <row r="144" spans="1:33" hidden="1" x14ac:dyDescent="0.2">
      <c r="A144" s="17" t="s">
        <v>118</v>
      </c>
      <c r="B144" s="17"/>
      <c r="C144" s="18" t="s">
        <v>120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9"/>
      <c r="Q144" s="19"/>
      <c r="R144" s="19"/>
      <c r="S144" s="26">
        <v>-100</v>
      </c>
      <c r="T144" s="26"/>
      <c r="U144" s="26"/>
      <c r="V144" s="27">
        <v>3.7</v>
      </c>
      <c r="W144" s="27"/>
      <c r="X144" s="27"/>
      <c r="AC144" t="s">
        <v>118</v>
      </c>
      <c r="AD144" t="s">
        <v>120</v>
      </c>
      <c r="AE144" s="3">
        <v>0</v>
      </c>
      <c r="AF144" s="3">
        <v>-100</v>
      </c>
      <c r="AG144" s="3">
        <v>3.7</v>
      </c>
    </row>
    <row r="145" spans="1:33" hidden="1" x14ac:dyDescent="0.2">
      <c r="A145" s="12" t="s">
        <v>121</v>
      </c>
      <c r="B145" s="12"/>
      <c r="C145" s="13" t="s">
        <v>33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41">
        <v>100</v>
      </c>
      <c r="Q145" s="41"/>
      <c r="R145" s="41"/>
      <c r="S145" s="14"/>
      <c r="T145" s="14"/>
      <c r="U145" s="14"/>
      <c r="V145" s="16">
        <v>103.7</v>
      </c>
      <c r="W145" s="16"/>
      <c r="X145" s="16"/>
      <c r="AC145" t="s">
        <v>121</v>
      </c>
      <c r="AD145" s="6" t="s">
        <v>33</v>
      </c>
      <c r="AE145" s="3">
        <v>100</v>
      </c>
      <c r="AF145" s="3">
        <v>0</v>
      </c>
      <c r="AG145" s="3">
        <v>103.7</v>
      </c>
    </row>
    <row r="146" spans="1:33" ht="25.5" hidden="1" x14ac:dyDescent="0.2">
      <c r="A146" s="17" t="s">
        <v>110</v>
      </c>
      <c r="B146" s="17"/>
      <c r="C146" s="36" t="s">
        <v>37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7"/>
      <c r="Q146" s="37"/>
      <c r="R146" s="37"/>
      <c r="S146" s="20">
        <v>-14.83</v>
      </c>
      <c r="T146" s="20"/>
      <c r="U146" s="20"/>
      <c r="V146" s="27">
        <v>88.87</v>
      </c>
      <c r="W146" s="27"/>
      <c r="X146" s="27"/>
      <c r="AC146" t="s">
        <v>110</v>
      </c>
      <c r="AD146" t="s">
        <v>37</v>
      </c>
      <c r="AE146" s="3">
        <v>0</v>
      </c>
      <c r="AF146" s="3">
        <v>-14.83</v>
      </c>
      <c r="AG146" s="3">
        <v>88.87</v>
      </c>
    </row>
    <row r="147" spans="1:33" hidden="1" x14ac:dyDescent="0.2">
      <c r="A147" s="12" t="s">
        <v>110</v>
      </c>
      <c r="B147" s="12"/>
      <c r="C147" s="13" t="s">
        <v>38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4"/>
      <c r="Q147" s="14"/>
      <c r="R147" s="14"/>
      <c r="S147" s="15">
        <v>-4</v>
      </c>
      <c r="T147" s="15"/>
      <c r="U147" s="15"/>
      <c r="V147" s="16">
        <v>84.87</v>
      </c>
      <c r="W147" s="16"/>
      <c r="X147" s="16"/>
      <c r="AC147" t="s">
        <v>110</v>
      </c>
      <c r="AD147" t="s">
        <v>38</v>
      </c>
      <c r="AE147" s="3">
        <v>0</v>
      </c>
      <c r="AF147" s="3">
        <v>-4</v>
      </c>
      <c r="AG147" s="3">
        <v>84.87</v>
      </c>
    </row>
    <row r="148" spans="1:33" hidden="1" x14ac:dyDescent="0.2">
      <c r="A148" s="17" t="s">
        <v>110</v>
      </c>
      <c r="B148" s="17"/>
      <c r="C148" s="18" t="s">
        <v>41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9"/>
      <c r="Q148" s="19"/>
      <c r="R148" s="19"/>
      <c r="S148" s="20">
        <v>-80.56</v>
      </c>
      <c r="T148" s="20"/>
      <c r="U148" s="20"/>
      <c r="V148" s="27">
        <v>4.3099999999999996</v>
      </c>
      <c r="W148" s="27"/>
      <c r="X148" s="27"/>
      <c r="AC148" t="s">
        <v>110</v>
      </c>
      <c r="AD148" t="s">
        <v>41</v>
      </c>
      <c r="AE148" s="3">
        <v>0</v>
      </c>
      <c r="AF148" s="3">
        <v>-80.56</v>
      </c>
      <c r="AG148" s="3">
        <v>4.3099999999999996</v>
      </c>
    </row>
    <row r="149" spans="1:33" hidden="1" x14ac:dyDescent="0.2">
      <c r="A149" s="12" t="s">
        <v>111</v>
      </c>
      <c r="B149" s="12"/>
      <c r="C149" s="13" t="s">
        <v>48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4"/>
      <c r="Q149" s="14"/>
      <c r="R149" s="14"/>
      <c r="S149" s="15">
        <v>-7.99</v>
      </c>
      <c r="T149" s="15"/>
      <c r="U149" s="15"/>
      <c r="V149" s="39">
        <v>-3.68</v>
      </c>
      <c r="W149" s="39"/>
      <c r="X149" s="39"/>
      <c r="AC149" t="s">
        <v>111</v>
      </c>
      <c r="AD149" t="s">
        <v>48</v>
      </c>
      <c r="AE149" s="3">
        <v>0</v>
      </c>
      <c r="AF149" s="3">
        <v>-7.99</v>
      </c>
      <c r="AG149" s="3">
        <v>-3.68</v>
      </c>
    </row>
    <row r="150" spans="1:33" hidden="1" x14ac:dyDescent="0.2">
      <c r="A150" s="17" t="s">
        <v>111</v>
      </c>
      <c r="B150" s="17"/>
      <c r="C150" s="18" t="s">
        <v>31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34">
        <v>1</v>
      </c>
      <c r="Q150" s="34"/>
      <c r="R150" s="34"/>
      <c r="S150" s="19"/>
      <c r="T150" s="19"/>
      <c r="U150" s="19"/>
      <c r="V150" s="46">
        <v>-2.68</v>
      </c>
      <c r="W150" s="46"/>
      <c r="X150" s="46"/>
      <c r="AC150" t="s">
        <v>111</v>
      </c>
      <c r="AD150" s="6" t="s">
        <v>31</v>
      </c>
      <c r="AE150" s="3">
        <v>1</v>
      </c>
      <c r="AF150" s="3">
        <v>0</v>
      </c>
      <c r="AG150" s="3">
        <v>-2.68</v>
      </c>
    </row>
    <row r="151" spans="1:33" hidden="1" x14ac:dyDescent="0.2">
      <c r="A151" s="12" t="s">
        <v>111</v>
      </c>
      <c r="B151" s="12"/>
      <c r="C151" s="13" t="s">
        <v>122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4"/>
      <c r="Q151" s="14"/>
      <c r="R151" s="14"/>
      <c r="S151" s="15">
        <v>-25</v>
      </c>
      <c r="T151" s="15"/>
      <c r="U151" s="15"/>
      <c r="V151" s="39">
        <v>-27.68</v>
      </c>
      <c r="W151" s="39"/>
      <c r="X151" s="39"/>
      <c r="AC151" t="s">
        <v>111</v>
      </c>
      <c r="AD151" t="s">
        <v>122</v>
      </c>
      <c r="AE151" s="3">
        <v>0</v>
      </c>
      <c r="AF151" s="3">
        <v>-25</v>
      </c>
      <c r="AG151" s="3">
        <v>-27.68</v>
      </c>
    </row>
    <row r="152" spans="1:33" hidden="1" x14ac:dyDescent="0.2">
      <c r="A152" s="17" t="s">
        <v>123</v>
      </c>
      <c r="B152" s="17"/>
      <c r="C152" s="18" t="s">
        <v>51</v>
      </c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9"/>
      <c r="Q152" s="19"/>
      <c r="R152" s="19"/>
      <c r="S152" s="20">
        <v>-15.44</v>
      </c>
      <c r="T152" s="20"/>
      <c r="U152" s="20"/>
      <c r="V152" s="46">
        <v>-43.12</v>
      </c>
      <c r="W152" s="46"/>
      <c r="X152" s="46"/>
      <c r="AC152" t="s">
        <v>123</v>
      </c>
      <c r="AD152" t="s">
        <v>51</v>
      </c>
      <c r="AE152" s="3">
        <v>0</v>
      </c>
      <c r="AF152" s="3">
        <v>-15.44</v>
      </c>
      <c r="AG152" s="3">
        <v>-43.12</v>
      </c>
    </row>
    <row r="153" spans="1:33" hidden="1" x14ac:dyDescent="0.2">
      <c r="A153" s="12" t="s">
        <v>123</v>
      </c>
      <c r="B153" s="12"/>
      <c r="C153" s="13" t="s">
        <v>124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4"/>
      <c r="Q153" s="14"/>
      <c r="R153" s="14"/>
      <c r="S153" s="15">
        <v>-25</v>
      </c>
      <c r="T153" s="15"/>
      <c r="U153" s="15"/>
      <c r="V153" s="39">
        <v>-68.12</v>
      </c>
      <c r="W153" s="39"/>
      <c r="X153" s="39"/>
      <c r="AC153" t="s">
        <v>123</v>
      </c>
      <c r="AD153" t="s">
        <v>124</v>
      </c>
      <c r="AE153" s="3">
        <v>0</v>
      </c>
      <c r="AF153" s="3">
        <v>-25</v>
      </c>
      <c r="AG153" s="3">
        <v>-68.12</v>
      </c>
    </row>
    <row r="154" spans="1:33" hidden="1" x14ac:dyDescent="0.2">
      <c r="A154" s="17" t="s">
        <v>123</v>
      </c>
      <c r="B154" s="17"/>
      <c r="C154" s="18" t="s">
        <v>50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9"/>
      <c r="Q154" s="19"/>
      <c r="R154" s="19"/>
      <c r="S154" s="20">
        <v>-15.44</v>
      </c>
      <c r="T154" s="20"/>
      <c r="U154" s="20"/>
      <c r="V154" s="46">
        <v>-83.56</v>
      </c>
      <c r="W154" s="46"/>
      <c r="X154" s="46"/>
      <c r="AC154" t="s">
        <v>123</v>
      </c>
      <c r="AD154" t="s">
        <v>50</v>
      </c>
      <c r="AE154" s="3">
        <v>0</v>
      </c>
      <c r="AF154" s="3">
        <v>-15.44</v>
      </c>
      <c r="AG154" s="3">
        <v>-83.56</v>
      </c>
    </row>
    <row r="155" spans="1:33" hidden="1" x14ac:dyDescent="0.2">
      <c r="A155" s="12" t="s">
        <v>123</v>
      </c>
      <c r="B155" s="12"/>
      <c r="C155" s="13" t="s">
        <v>125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4"/>
      <c r="Q155" s="14"/>
      <c r="R155" s="14"/>
      <c r="S155" s="15">
        <v>-25</v>
      </c>
      <c r="T155" s="15"/>
      <c r="U155" s="15"/>
      <c r="V155" s="39">
        <v>-108.56</v>
      </c>
      <c r="W155" s="39"/>
      <c r="X155" s="39"/>
      <c r="AC155" t="s">
        <v>123</v>
      </c>
      <c r="AD155" t="s">
        <v>125</v>
      </c>
      <c r="AE155" s="3">
        <v>0</v>
      </c>
      <c r="AF155" s="3">
        <v>-25</v>
      </c>
      <c r="AG155" s="3">
        <v>-108.56</v>
      </c>
    </row>
    <row r="156" spans="1:33" hidden="1" x14ac:dyDescent="0.2">
      <c r="A156" s="17" t="s">
        <v>123</v>
      </c>
      <c r="B156" s="17"/>
      <c r="C156" s="18" t="s">
        <v>33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40">
        <v>150</v>
      </c>
      <c r="Q156" s="40"/>
      <c r="R156" s="40"/>
      <c r="S156" s="19"/>
      <c r="T156" s="19"/>
      <c r="U156" s="19"/>
      <c r="V156" s="27">
        <v>41.44</v>
      </c>
      <c r="W156" s="27"/>
      <c r="X156" s="27"/>
      <c r="AC156" t="s">
        <v>123</v>
      </c>
      <c r="AD156" s="6" t="s">
        <v>33</v>
      </c>
      <c r="AE156" s="3">
        <v>150</v>
      </c>
      <c r="AF156" s="3">
        <v>0</v>
      </c>
      <c r="AG156" s="3">
        <v>41.44</v>
      </c>
    </row>
    <row r="157" spans="1:33" hidden="1" x14ac:dyDescent="0.2">
      <c r="A157" s="12" t="s">
        <v>112</v>
      </c>
      <c r="B157" s="12"/>
      <c r="C157" s="13" t="s">
        <v>38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4"/>
      <c r="Q157" s="14"/>
      <c r="R157" s="14"/>
      <c r="S157" s="15">
        <v>-3.01</v>
      </c>
      <c r="T157" s="15"/>
      <c r="U157" s="15"/>
      <c r="V157" s="16">
        <v>38.43</v>
      </c>
      <c r="W157" s="16"/>
      <c r="X157" s="16"/>
      <c r="AC157" t="s">
        <v>112</v>
      </c>
      <c r="AD157" t="s">
        <v>38</v>
      </c>
      <c r="AE157" s="3">
        <v>0</v>
      </c>
      <c r="AF157" s="3">
        <v>-3.01</v>
      </c>
      <c r="AG157" s="3">
        <v>38.43</v>
      </c>
    </row>
    <row r="158" spans="1:33" ht="25.5" hidden="1" x14ac:dyDescent="0.2">
      <c r="A158" s="17" t="s">
        <v>112</v>
      </c>
      <c r="B158" s="17"/>
      <c r="C158" s="36" t="s">
        <v>54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7"/>
      <c r="Q158" s="37"/>
      <c r="R158" s="37"/>
      <c r="S158" s="20">
        <v>-26.49</v>
      </c>
      <c r="T158" s="20"/>
      <c r="U158" s="20"/>
      <c r="V158" s="27">
        <v>11.94</v>
      </c>
      <c r="W158" s="27"/>
      <c r="X158" s="27"/>
      <c r="AC158" t="s">
        <v>112</v>
      </c>
      <c r="AD158" t="s">
        <v>54</v>
      </c>
      <c r="AE158" s="3">
        <v>0</v>
      </c>
      <c r="AF158" s="3">
        <v>-26.49</v>
      </c>
      <c r="AG158" s="3">
        <v>11.94</v>
      </c>
    </row>
    <row r="159" spans="1:33" hidden="1" x14ac:dyDescent="0.2">
      <c r="A159" s="12" t="s">
        <v>112</v>
      </c>
      <c r="B159" s="12"/>
      <c r="C159" s="13" t="s">
        <v>33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41">
        <v>300</v>
      </c>
      <c r="Q159" s="41"/>
      <c r="R159" s="41"/>
      <c r="S159" s="14"/>
      <c r="T159" s="14"/>
      <c r="U159" s="14"/>
      <c r="V159" s="16">
        <v>311.94</v>
      </c>
      <c r="W159" s="16"/>
      <c r="X159" s="16"/>
      <c r="AC159" t="s">
        <v>112</v>
      </c>
      <c r="AD159" s="6" t="s">
        <v>33</v>
      </c>
      <c r="AE159" s="3">
        <v>300</v>
      </c>
      <c r="AF159" s="3">
        <v>0</v>
      </c>
      <c r="AG159" s="3">
        <v>311.94</v>
      </c>
    </row>
    <row r="160" spans="1:33" ht="25.5" hidden="1" x14ac:dyDescent="0.2">
      <c r="A160" s="17" t="s">
        <v>112</v>
      </c>
      <c r="B160" s="17"/>
      <c r="C160" s="36" t="s">
        <v>126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7"/>
      <c r="Q160" s="37"/>
      <c r="R160" s="37"/>
      <c r="S160" s="20">
        <v>-39.83</v>
      </c>
      <c r="T160" s="20"/>
      <c r="U160" s="20"/>
      <c r="V160" s="27">
        <v>272.11</v>
      </c>
      <c r="W160" s="27"/>
      <c r="X160" s="27"/>
      <c r="AC160" t="s">
        <v>112</v>
      </c>
      <c r="AD160" t="s">
        <v>126</v>
      </c>
      <c r="AE160" s="3">
        <v>0</v>
      </c>
      <c r="AF160" s="3">
        <v>-39.83</v>
      </c>
      <c r="AG160" s="3">
        <v>272.11</v>
      </c>
    </row>
    <row r="161" spans="1:33" hidden="1" x14ac:dyDescent="0.2">
      <c r="A161" s="12" t="s">
        <v>127</v>
      </c>
      <c r="B161" s="12"/>
      <c r="C161" s="13" t="s">
        <v>128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4"/>
      <c r="Q161" s="14"/>
      <c r="R161" s="14"/>
      <c r="S161" s="38">
        <v>-215.54</v>
      </c>
      <c r="T161" s="38"/>
      <c r="U161" s="38"/>
      <c r="V161" s="47">
        <v>56.57</v>
      </c>
      <c r="W161" s="47"/>
      <c r="X161" s="2"/>
      <c r="AC161" t="s">
        <v>127</v>
      </c>
      <c r="AD161" t="s">
        <v>128</v>
      </c>
      <c r="AE161" s="3">
        <v>0</v>
      </c>
      <c r="AF161" s="3">
        <v>-215.54</v>
      </c>
      <c r="AG161" s="3">
        <v>56.57</v>
      </c>
    </row>
    <row r="162" spans="1:33" hidden="1" x14ac:dyDescent="0.2">
      <c r="A162" s="17" t="s">
        <v>129</v>
      </c>
      <c r="B162" s="17"/>
      <c r="C162" s="18" t="s">
        <v>130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9"/>
      <c r="Q162" s="19"/>
      <c r="R162" s="19"/>
      <c r="S162" s="20">
        <v>-15.89</v>
      </c>
      <c r="T162" s="20"/>
      <c r="U162" s="20"/>
      <c r="V162" s="48">
        <v>40.68</v>
      </c>
      <c r="W162" s="48"/>
      <c r="X162" s="2"/>
      <c r="AC162" t="s">
        <v>129</v>
      </c>
      <c r="AD162" t="s">
        <v>130</v>
      </c>
      <c r="AE162" s="3">
        <v>0</v>
      </c>
      <c r="AF162" s="3">
        <v>-15.89</v>
      </c>
      <c r="AG162" s="3">
        <v>40.68</v>
      </c>
    </row>
    <row r="163" spans="1:33" hidden="1" x14ac:dyDescent="0.2">
      <c r="A163" s="37"/>
      <c r="B163" s="37"/>
      <c r="C163" s="18" t="s">
        <v>131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37"/>
      <c r="Q163" s="37"/>
      <c r="R163" s="37"/>
      <c r="S163" s="37"/>
      <c r="T163" s="37"/>
      <c r="U163" s="37"/>
      <c r="V163" s="37"/>
      <c r="W163" s="37"/>
      <c r="X163" s="1"/>
      <c r="AC163">
        <v>0</v>
      </c>
      <c r="AD163" t="s">
        <v>131</v>
      </c>
      <c r="AE163" s="3">
        <v>0</v>
      </c>
      <c r="AF163" s="3">
        <v>0</v>
      </c>
      <c r="AG163" s="3">
        <v>0</v>
      </c>
    </row>
    <row r="164" spans="1:33" hidden="1" x14ac:dyDescent="0.2">
      <c r="A164" s="12" t="s">
        <v>129</v>
      </c>
      <c r="B164" s="12"/>
      <c r="C164" s="13" t="s">
        <v>35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4"/>
      <c r="Q164" s="14"/>
      <c r="R164" s="14"/>
      <c r="S164" s="15">
        <v>-10.59</v>
      </c>
      <c r="T164" s="15"/>
      <c r="U164" s="15"/>
      <c r="V164" s="47">
        <v>30.09</v>
      </c>
      <c r="W164" s="47"/>
      <c r="X164" s="2"/>
      <c r="AC164" t="s">
        <v>129</v>
      </c>
      <c r="AD164" t="s">
        <v>35</v>
      </c>
      <c r="AE164" s="3">
        <v>0</v>
      </c>
      <c r="AF164" s="3">
        <v>-10.59</v>
      </c>
      <c r="AG164" s="3">
        <v>30.09</v>
      </c>
    </row>
    <row r="165" spans="1:33" hidden="1" x14ac:dyDescent="0.2">
      <c r="A165" s="29"/>
      <c r="B165" s="29"/>
      <c r="C165" s="13" t="s">
        <v>36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29"/>
      <c r="Q165" s="29"/>
      <c r="R165" s="29"/>
      <c r="S165" s="29"/>
      <c r="T165" s="29"/>
      <c r="U165" s="29"/>
      <c r="V165" s="29"/>
      <c r="W165" s="29"/>
      <c r="X165" s="1"/>
      <c r="AC165">
        <v>0</v>
      </c>
      <c r="AD165" t="s">
        <v>36</v>
      </c>
      <c r="AE165" s="3">
        <v>0</v>
      </c>
      <c r="AF165" s="3">
        <v>0</v>
      </c>
      <c r="AG165" s="3">
        <v>0</v>
      </c>
    </row>
    <row r="166" spans="1:33" hidden="1" x14ac:dyDescent="0.2">
      <c r="A166" s="17" t="s">
        <v>132</v>
      </c>
      <c r="B166" s="17"/>
      <c r="C166" s="18" t="s">
        <v>39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9"/>
      <c r="Q166" s="19"/>
      <c r="R166" s="19"/>
      <c r="S166" s="20">
        <v>-8.6999999999999993</v>
      </c>
      <c r="T166" s="20"/>
      <c r="U166" s="20"/>
      <c r="V166" s="48">
        <v>21.39</v>
      </c>
      <c r="W166" s="48"/>
      <c r="X166" s="2"/>
      <c r="AC166" t="s">
        <v>132</v>
      </c>
      <c r="AD166" t="s">
        <v>39</v>
      </c>
      <c r="AE166" s="3">
        <v>0</v>
      </c>
      <c r="AF166" s="3">
        <v>-8.6999999999999993</v>
      </c>
      <c r="AG166" s="3">
        <v>21.39</v>
      </c>
    </row>
    <row r="167" spans="1:33" hidden="1" x14ac:dyDescent="0.2">
      <c r="A167" s="12" t="s">
        <v>132</v>
      </c>
      <c r="B167" s="12"/>
      <c r="C167" s="13" t="s">
        <v>39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4"/>
      <c r="Q167" s="14"/>
      <c r="R167" s="14"/>
      <c r="S167" s="15">
        <v>-3.59</v>
      </c>
      <c r="T167" s="15"/>
      <c r="U167" s="15"/>
      <c r="V167" s="47">
        <v>17.8</v>
      </c>
      <c r="W167" s="47"/>
      <c r="X167" s="2"/>
      <c r="AC167" t="s">
        <v>132</v>
      </c>
      <c r="AD167" t="s">
        <v>39</v>
      </c>
      <c r="AE167" s="3">
        <v>0</v>
      </c>
      <c r="AF167" s="3">
        <v>-3.59</v>
      </c>
      <c r="AG167" s="3">
        <v>17.8</v>
      </c>
    </row>
    <row r="168" spans="1:33" hidden="1" x14ac:dyDescent="0.2">
      <c r="A168" s="17" t="s">
        <v>133</v>
      </c>
      <c r="B168" s="17"/>
      <c r="C168" s="18" t="s">
        <v>33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40">
        <v>200</v>
      </c>
      <c r="Q168" s="40"/>
      <c r="R168" s="40"/>
      <c r="S168" s="19"/>
      <c r="T168" s="19"/>
      <c r="U168" s="19"/>
      <c r="V168" s="20">
        <v>217.8</v>
      </c>
      <c r="W168" s="20"/>
      <c r="X168" s="2"/>
      <c r="AC168" t="s">
        <v>133</v>
      </c>
      <c r="AD168" s="6" t="s">
        <v>33</v>
      </c>
      <c r="AE168" s="3">
        <v>200</v>
      </c>
      <c r="AF168" s="3">
        <v>0</v>
      </c>
      <c r="AG168" s="3">
        <v>217.8</v>
      </c>
    </row>
    <row r="169" spans="1:33" hidden="1" x14ac:dyDescent="0.2">
      <c r="A169" s="12" t="s">
        <v>133</v>
      </c>
      <c r="B169" s="12"/>
      <c r="C169" s="13" t="s">
        <v>13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41">
        <v>100</v>
      </c>
      <c r="Q169" s="41"/>
      <c r="R169" s="41"/>
      <c r="S169" s="14"/>
      <c r="T169" s="14"/>
      <c r="U169" s="14"/>
      <c r="V169" s="15">
        <v>317.8</v>
      </c>
      <c r="W169" s="15"/>
      <c r="X169" s="2"/>
      <c r="AC169" t="s">
        <v>133</v>
      </c>
      <c r="AD169" s="6" t="s">
        <v>13</v>
      </c>
      <c r="AE169" s="3">
        <v>100</v>
      </c>
      <c r="AF169" s="3">
        <v>0</v>
      </c>
      <c r="AG169" s="3">
        <v>317.8</v>
      </c>
    </row>
    <row r="170" spans="1:33" hidden="1" x14ac:dyDescent="0.2">
      <c r="A170" s="17" t="s">
        <v>133</v>
      </c>
      <c r="B170" s="17"/>
      <c r="C170" s="18" t="s">
        <v>39</v>
      </c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9"/>
      <c r="Q170" s="19"/>
      <c r="R170" s="19"/>
      <c r="S170" s="20">
        <v>-10.77</v>
      </c>
      <c r="T170" s="20"/>
      <c r="U170" s="20"/>
      <c r="V170" s="20">
        <v>307.02999999999997</v>
      </c>
      <c r="W170" s="20"/>
      <c r="X170" s="2"/>
      <c r="AC170" t="s">
        <v>133</v>
      </c>
      <c r="AD170" t="s">
        <v>39</v>
      </c>
      <c r="AE170" s="3">
        <v>0</v>
      </c>
      <c r="AF170" s="3">
        <v>-10.77</v>
      </c>
      <c r="AG170" s="3">
        <v>307.02999999999997</v>
      </c>
    </row>
    <row r="171" spans="1:33" hidden="1" x14ac:dyDescent="0.2">
      <c r="A171" s="12" t="s">
        <v>133</v>
      </c>
      <c r="B171" s="12"/>
      <c r="C171" s="13" t="s">
        <v>134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4"/>
      <c r="Q171" s="14"/>
      <c r="R171" s="14"/>
      <c r="S171" s="15">
        <v>-80.83</v>
      </c>
      <c r="T171" s="15"/>
      <c r="U171" s="15"/>
      <c r="V171" s="15">
        <v>226.2</v>
      </c>
      <c r="W171" s="15"/>
      <c r="X171" s="2"/>
      <c r="AC171" t="s">
        <v>133</v>
      </c>
      <c r="AD171" t="s">
        <v>134</v>
      </c>
      <c r="AE171" s="3">
        <v>0</v>
      </c>
      <c r="AF171" s="3">
        <v>-80.83</v>
      </c>
      <c r="AG171" s="3">
        <v>226.2</v>
      </c>
    </row>
    <row r="172" spans="1:33" hidden="1" x14ac:dyDescent="0.2">
      <c r="A172" s="29"/>
      <c r="B172" s="29"/>
      <c r="C172" s="13" t="s">
        <v>135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29"/>
      <c r="Q172" s="29"/>
      <c r="R172" s="29"/>
      <c r="S172" s="29"/>
      <c r="T172" s="29"/>
      <c r="U172" s="29"/>
      <c r="V172" s="29"/>
      <c r="W172" s="29"/>
      <c r="X172" s="1"/>
      <c r="AC172">
        <v>0</v>
      </c>
      <c r="AD172" t="s">
        <v>135</v>
      </c>
      <c r="AE172" s="3">
        <v>0</v>
      </c>
      <c r="AF172" s="3">
        <v>0</v>
      </c>
      <c r="AG172" s="3">
        <v>0</v>
      </c>
    </row>
    <row r="173" spans="1:33" hidden="1" x14ac:dyDescent="0.2">
      <c r="A173" s="17" t="s">
        <v>136</v>
      </c>
      <c r="B173" s="17"/>
      <c r="C173" s="18" t="s">
        <v>137</v>
      </c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9"/>
      <c r="Q173" s="19"/>
      <c r="R173" s="19"/>
      <c r="S173" s="20">
        <v>-12.71</v>
      </c>
      <c r="T173" s="20"/>
      <c r="U173" s="20"/>
      <c r="V173" s="20">
        <v>213.49</v>
      </c>
      <c r="W173" s="20"/>
      <c r="X173" s="2"/>
      <c r="AC173" t="s">
        <v>136</v>
      </c>
      <c r="AD173" t="s">
        <v>137</v>
      </c>
      <c r="AE173" s="3">
        <v>0</v>
      </c>
      <c r="AF173" s="3">
        <v>-12.71</v>
      </c>
      <c r="AG173" s="3">
        <v>213.49</v>
      </c>
    </row>
    <row r="174" spans="1:33" hidden="1" x14ac:dyDescent="0.2">
      <c r="A174" s="37"/>
      <c r="B174" s="37"/>
      <c r="C174" s="18" t="s">
        <v>138</v>
      </c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37"/>
      <c r="Q174" s="37"/>
      <c r="R174" s="37"/>
      <c r="S174" s="37"/>
      <c r="T174" s="37"/>
      <c r="U174" s="37"/>
      <c r="V174" s="37"/>
      <c r="W174" s="37"/>
      <c r="X174" s="1"/>
      <c r="AC174">
        <v>0</v>
      </c>
      <c r="AD174" t="s">
        <v>138</v>
      </c>
      <c r="AE174" s="3">
        <v>0</v>
      </c>
      <c r="AF174" s="3">
        <v>0</v>
      </c>
      <c r="AG174" s="3">
        <v>0</v>
      </c>
    </row>
    <row r="175" spans="1:33" hidden="1" x14ac:dyDescent="0.2">
      <c r="A175" s="12" t="s">
        <v>136</v>
      </c>
      <c r="B175" s="12"/>
      <c r="C175" s="13" t="s">
        <v>82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4"/>
      <c r="Q175" s="14"/>
      <c r="R175" s="14"/>
      <c r="S175" s="38">
        <v>-176.66</v>
      </c>
      <c r="T175" s="38"/>
      <c r="U175" s="38"/>
      <c r="V175" s="47">
        <v>36.83</v>
      </c>
      <c r="W175" s="47"/>
      <c r="X175" s="2"/>
      <c r="AC175" t="s">
        <v>136</v>
      </c>
      <c r="AD175" t="s">
        <v>82</v>
      </c>
      <c r="AE175" s="3">
        <v>0</v>
      </c>
      <c r="AF175" s="3">
        <v>-176.66</v>
      </c>
      <c r="AG175" s="3">
        <v>36.83</v>
      </c>
    </row>
    <row r="176" spans="1:33" hidden="1" x14ac:dyDescent="0.2">
      <c r="A176" s="17" t="s">
        <v>136</v>
      </c>
      <c r="B176" s="17"/>
      <c r="C176" s="18" t="s">
        <v>80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9"/>
      <c r="Q176" s="19"/>
      <c r="R176" s="19"/>
      <c r="S176" s="20">
        <v>-12.71</v>
      </c>
      <c r="T176" s="20"/>
      <c r="U176" s="20"/>
      <c r="V176" s="48">
        <v>24.12</v>
      </c>
      <c r="W176" s="48"/>
      <c r="X176" s="2"/>
      <c r="AC176" t="s">
        <v>136</v>
      </c>
      <c r="AD176" t="s">
        <v>80</v>
      </c>
      <c r="AE176" s="3">
        <v>0</v>
      </c>
      <c r="AF176" s="3">
        <v>-12.71</v>
      </c>
      <c r="AG176" s="3">
        <v>24.12</v>
      </c>
    </row>
    <row r="177" spans="1:33" hidden="1" x14ac:dyDescent="0.2">
      <c r="A177" s="12" t="s">
        <v>136</v>
      </c>
      <c r="B177" s="12"/>
      <c r="C177" s="13" t="s">
        <v>39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4"/>
      <c r="Q177" s="14"/>
      <c r="R177" s="14"/>
      <c r="S177" s="15">
        <v>-6.78</v>
      </c>
      <c r="T177" s="15"/>
      <c r="U177" s="15"/>
      <c r="V177" s="47">
        <v>17.34</v>
      </c>
      <c r="W177" s="47"/>
      <c r="X177" s="2"/>
      <c r="AC177" t="s">
        <v>136</v>
      </c>
      <c r="AD177" t="s">
        <v>39</v>
      </c>
      <c r="AE177" s="3">
        <v>0</v>
      </c>
      <c r="AF177" s="3">
        <v>-6.78</v>
      </c>
      <c r="AG177" s="3">
        <v>17.34</v>
      </c>
    </row>
    <row r="178" spans="1:33" hidden="1" x14ac:dyDescent="0.2">
      <c r="A178" s="17" t="s">
        <v>139</v>
      </c>
      <c r="B178" s="17"/>
      <c r="C178" s="18" t="s">
        <v>140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9"/>
      <c r="Q178" s="19"/>
      <c r="R178" s="19"/>
      <c r="S178" s="20">
        <v>-8.4700000000000006</v>
      </c>
      <c r="T178" s="20"/>
      <c r="U178" s="20"/>
      <c r="V178" s="48">
        <v>8.8699999999999992</v>
      </c>
      <c r="W178" s="48"/>
      <c r="X178" s="2"/>
      <c r="AC178" t="s">
        <v>139</v>
      </c>
      <c r="AD178" t="s">
        <v>140</v>
      </c>
      <c r="AE178" s="3">
        <v>0</v>
      </c>
      <c r="AF178" s="3">
        <v>-8.4700000000000006</v>
      </c>
      <c r="AG178" s="3">
        <v>8.8699999999999992</v>
      </c>
    </row>
    <row r="179" spans="1:33" hidden="1" x14ac:dyDescent="0.2">
      <c r="A179" s="37"/>
      <c r="B179" s="37"/>
      <c r="C179" s="18" t="s">
        <v>141</v>
      </c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37"/>
      <c r="Q179" s="37"/>
      <c r="R179" s="37"/>
      <c r="S179" s="37"/>
      <c r="T179" s="37"/>
      <c r="U179" s="37"/>
      <c r="V179" s="37"/>
      <c r="W179" s="37"/>
      <c r="X179" s="1"/>
      <c r="AC179" t="s">
        <v>139</v>
      </c>
      <c r="AD179" t="s">
        <v>137</v>
      </c>
      <c r="AE179" s="3">
        <v>0</v>
      </c>
      <c r="AF179" s="3">
        <v>-8.4700000000000006</v>
      </c>
      <c r="AG179" s="3">
        <v>0.4</v>
      </c>
    </row>
    <row r="180" spans="1:33" hidden="1" x14ac:dyDescent="0.2">
      <c r="A180" s="12" t="s">
        <v>139</v>
      </c>
      <c r="B180" s="12"/>
      <c r="C180" s="13" t="s">
        <v>137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4"/>
      <c r="Q180" s="14"/>
      <c r="R180" s="14"/>
      <c r="S180" s="15">
        <v>-8.4700000000000006</v>
      </c>
      <c r="T180" s="15"/>
      <c r="U180" s="15"/>
      <c r="V180" s="47">
        <v>0.4</v>
      </c>
      <c r="W180" s="47"/>
      <c r="X180" s="2"/>
      <c r="AC180" t="s">
        <v>142</v>
      </c>
      <c r="AD180" s="6" t="s">
        <v>143</v>
      </c>
      <c r="AE180" s="3">
        <v>8.18</v>
      </c>
      <c r="AF180" s="3">
        <v>0</v>
      </c>
      <c r="AG180" s="3">
        <v>8.58</v>
      </c>
    </row>
    <row r="181" spans="1:33" hidden="1" x14ac:dyDescent="0.2">
      <c r="A181" s="29"/>
      <c r="B181" s="29"/>
      <c r="C181" s="13" t="s">
        <v>138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29"/>
      <c r="Q181" s="29"/>
      <c r="R181" s="29"/>
      <c r="S181" s="29"/>
      <c r="T181" s="29"/>
      <c r="U181" s="29"/>
      <c r="V181" s="29"/>
      <c r="W181" s="29"/>
      <c r="X181" s="1"/>
      <c r="AC181" t="s">
        <v>144</v>
      </c>
      <c r="AD181" t="s">
        <v>100</v>
      </c>
      <c r="AE181" s="3">
        <v>0</v>
      </c>
      <c r="AF181" s="3">
        <v>-6.35</v>
      </c>
      <c r="AG181" s="3">
        <v>2.23</v>
      </c>
    </row>
    <row r="182" spans="1:33" hidden="1" x14ac:dyDescent="0.2">
      <c r="A182" s="17" t="s">
        <v>142</v>
      </c>
      <c r="B182" s="17"/>
      <c r="C182" s="18" t="s">
        <v>143</v>
      </c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34">
        <v>8.18</v>
      </c>
      <c r="Q182" s="34"/>
      <c r="R182" s="34"/>
      <c r="S182" s="19"/>
      <c r="T182" s="19"/>
      <c r="U182" s="19"/>
      <c r="V182" s="48">
        <v>8.58</v>
      </c>
      <c r="W182" s="48"/>
      <c r="X182" s="2"/>
      <c r="AC182" t="s">
        <v>144</v>
      </c>
      <c r="AD182" s="6" t="s">
        <v>13</v>
      </c>
      <c r="AE182" s="3">
        <v>250</v>
      </c>
      <c r="AF182" s="3">
        <v>0</v>
      </c>
      <c r="AG182" s="3">
        <v>252.23</v>
      </c>
    </row>
    <row r="183" spans="1:33" hidden="1" x14ac:dyDescent="0.2">
      <c r="A183" s="12" t="s">
        <v>144</v>
      </c>
      <c r="B183" s="12"/>
      <c r="C183" s="13" t="s">
        <v>100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4"/>
      <c r="Q183" s="14"/>
      <c r="R183" s="14"/>
      <c r="S183" s="15">
        <v>-6.35</v>
      </c>
      <c r="T183" s="15"/>
      <c r="U183" s="15"/>
      <c r="V183" s="47">
        <v>2.23</v>
      </c>
      <c r="W183" s="47"/>
      <c r="X183" s="2"/>
      <c r="AC183" t="s">
        <v>144</v>
      </c>
      <c r="AD183" s="6" t="s">
        <v>33</v>
      </c>
      <c r="AE183" s="3">
        <v>500</v>
      </c>
      <c r="AF183" s="3">
        <v>0</v>
      </c>
      <c r="AG183" s="3">
        <v>752.23</v>
      </c>
    </row>
    <row r="184" spans="1:33" hidden="1" x14ac:dyDescent="0.2">
      <c r="A184" s="17" t="s">
        <v>144</v>
      </c>
      <c r="B184" s="17"/>
      <c r="C184" s="18" t="s">
        <v>13</v>
      </c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40">
        <v>250</v>
      </c>
      <c r="Q184" s="40"/>
      <c r="R184" s="40"/>
      <c r="S184" s="19"/>
      <c r="T184" s="19"/>
      <c r="U184" s="19"/>
      <c r="V184" s="20">
        <v>252.23</v>
      </c>
      <c r="W184" s="20"/>
      <c r="X184" s="2"/>
      <c r="AC184" t="s">
        <v>145</v>
      </c>
      <c r="AD184" t="s">
        <v>146</v>
      </c>
      <c r="AE184" s="3">
        <v>0</v>
      </c>
      <c r="AF184" s="3">
        <v>-681</v>
      </c>
      <c r="AG184" s="3">
        <v>71.23</v>
      </c>
    </row>
    <row r="185" spans="1:33" hidden="1" x14ac:dyDescent="0.2">
      <c r="A185" s="12" t="s">
        <v>144</v>
      </c>
      <c r="B185" s="12"/>
      <c r="C185" s="13" t="s">
        <v>33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41">
        <v>500</v>
      </c>
      <c r="Q185" s="41"/>
      <c r="R185" s="41"/>
      <c r="S185" s="14"/>
      <c r="T185" s="14"/>
      <c r="U185" s="14"/>
      <c r="V185" s="15">
        <v>752.23</v>
      </c>
      <c r="W185" s="15"/>
      <c r="X185" s="2"/>
      <c r="AC185" t="s">
        <v>145</v>
      </c>
      <c r="AD185" s="6" t="s">
        <v>33</v>
      </c>
      <c r="AE185" s="3">
        <v>321.58</v>
      </c>
      <c r="AF185" s="3">
        <v>0</v>
      </c>
      <c r="AG185" s="3">
        <v>392.81</v>
      </c>
    </row>
    <row r="186" spans="1:33" hidden="1" x14ac:dyDescent="0.2">
      <c r="A186" s="17" t="s">
        <v>145</v>
      </c>
      <c r="B186" s="17"/>
      <c r="C186" s="18" t="s">
        <v>146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9"/>
      <c r="Q186" s="19"/>
      <c r="R186" s="19"/>
      <c r="S186" s="26">
        <v>-681</v>
      </c>
      <c r="T186" s="26"/>
      <c r="U186" s="26"/>
      <c r="V186" s="48">
        <v>71.23</v>
      </c>
      <c r="W186" s="48"/>
      <c r="X186" s="2"/>
      <c r="AC186" t="s">
        <v>147</v>
      </c>
      <c r="AD186" t="s">
        <v>148</v>
      </c>
      <c r="AE186" s="3">
        <v>0</v>
      </c>
      <c r="AF186" s="3">
        <v>-5.29</v>
      </c>
      <c r="AG186" s="3">
        <v>387.52</v>
      </c>
    </row>
    <row r="187" spans="1:33" hidden="1" x14ac:dyDescent="0.2">
      <c r="A187" s="12" t="s">
        <v>145</v>
      </c>
      <c r="B187" s="12"/>
      <c r="C187" s="13" t="s">
        <v>33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41">
        <v>321.58</v>
      </c>
      <c r="Q187" s="41"/>
      <c r="R187" s="41"/>
      <c r="S187" s="14"/>
      <c r="T187" s="14"/>
      <c r="U187" s="14"/>
      <c r="V187" s="15">
        <v>392.81</v>
      </c>
      <c r="W187" s="15"/>
      <c r="X187" s="2"/>
      <c r="AC187" t="s">
        <v>149</v>
      </c>
      <c r="AD187" t="s">
        <v>150</v>
      </c>
      <c r="AE187" s="3">
        <v>0</v>
      </c>
      <c r="AF187" s="3">
        <v>-21.19</v>
      </c>
      <c r="AG187" s="3">
        <v>366.33</v>
      </c>
    </row>
    <row r="188" spans="1:33" hidden="1" x14ac:dyDescent="0.2">
      <c r="A188" s="17" t="s">
        <v>147</v>
      </c>
      <c r="B188" s="17"/>
      <c r="C188" s="18" t="s">
        <v>148</v>
      </c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9"/>
      <c r="Q188" s="19"/>
      <c r="R188" s="19"/>
      <c r="S188" s="20">
        <v>-5.29</v>
      </c>
      <c r="T188" s="20"/>
      <c r="U188" s="20"/>
      <c r="V188" s="20">
        <v>387.52</v>
      </c>
      <c r="W188" s="20"/>
      <c r="X188" s="2"/>
      <c r="AC188" t="s">
        <v>149</v>
      </c>
      <c r="AD188" s="6" t="s">
        <v>119</v>
      </c>
      <c r="AE188" s="3">
        <v>100</v>
      </c>
      <c r="AF188" s="3">
        <v>0</v>
      </c>
      <c r="AG188" s="3">
        <v>466.33</v>
      </c>
    </row>
    <row r="189" spans="1:33" hidden="1" x14ac:dyDescent="0.2">
      <c r="A189" s="12" t="s">
        <v>149</v>
      </c>
      <c r="B189" s="12"/>
      <c r="C189" s="13" t="s">
        <v>150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4"/>
      <c r="Q189" s="14"/>
      <c r="R189" s="14"/>
      <c r="S189" s="15">
        <v>-21.19</v>
      </c>
      <c r="T189" s="15"/>
      <c r="U189" s="15"/>
      <c r="V189" s="15">
        <v>366.33</v>
      </c>
      <c r="W189" s="15"/>
      <c r="X189" s="2"/>
      <c r="AC189" t="s">
        <v>152</v>
      </c>
      <c r="AD189" t="s">
        <v>153</v>
      </c>
      <c r="AE189" s="3">
        <v>0</v>
      </c>
      <c r="AF189" s="3">
        <v>-29.85</v>
      </c>
      <c r="AG189" s="3">
        <v>436.48</v>
      </c>
    </row>
    <row r="190" spans="1:33" hidden="1" x14ac:dyDescent="0.2">
      <c r="A190" s="29"/>
      <c r="B190" s="29"/>
      <c r="C190" s="13" t="s">
        <v>151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29"/>
      <c r="Q190" s="29"/>
      <c r="R190" s="29"/>
      <c r="S190" s="29"/>
      <c r="T190" s="29"/>
      <c r="U190" s="29"/>
      <c r="V190" s="29"/>
      <c r="W190" s="29"/>
      <c r="X190" s="1"/>
      <c r="AC190" t="s">
        <v>152</v>
      </c>
      <c r="AD190" s="6" t="s">
        <v>33</v>
      </c>
      <c r="AE190" s="3">
        <v>1000</v>
      </c>
      <c r="AF190" s="3">
        <v>0</v>
      </c>
      <c r="AG190" s="3">
        <v>1436.48</v>
      </c>
    </row>
    <row r="191" spans="1:33" hidden="1" x14ac:dyDescent="0.2">
      <c r="A191" s="17" t="s">
        <v>149</v>
      </c>
      <c r="B191" s="17"/>
      <c r="C191" s="18" t="s">
        <v>119</v>
      </c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40">
        <v>100</v>
      </c>
      <c r="Q191" s="40"/>
      <c r="R191" s="40"/>
      <c r="S191" s="19"/>
      <c r="T191" s="19"/>
      <c r="U191" s="19"/>
      <c r="V191" s="20">
        <v>466.33</v>
      </c>
      <c r="W191" s="20"/>
      <c r="X191" s="2"/>
      <c r="AC191" t="s">
        <v>152</v>
      </c>
      <c r="AD191" t="s">
        <v>39</v>
      </c>
      <c r="AE191" s="3">
        <v>0</v>
      </c>
      <c r="AF191" s="3">
        <v>-13.14</v>
      </c>
      <c r="AG191" s="3">
        <v>1423.34</v>
      </c>
    </row>
    <row r="192" spans="1:33" ht="25.5" hidden="1" x14ac:dyDescent="0.2">
      <c r="A192" s="12" t="s">
        <v>152</v>
      </c>
      <c r="B192" s="12"/>
      <c r="C192" s="13" t="s">
        <v>153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4"/>
      <c r="Q192" s="14"/>
      <c r="R192" s="14"/>
      <c r="S192" s="15">
        <v>-29.85</v>
      </c>
      <c r="T192" s="15"/>
      <c r="U192" s="15"/>
      <c r="V192" s="16">
        <v>436.48</v>
      </c>
      <c r="W192" s="16"/>
      <c r="X192" s="16"/>
      <c r="AC192" t="s">
        <v>154</v>
      </c>
      <c r="AD192" t="s">
        <v>155</v>
      </c>
      <c r="AE192" s="3">
        <v>0</v>
      </c>
      <c r="AF192" s="3">
        <v>-16.8</v>
      </c>
      <c r="AG192" s="3">
        <v>1406.54</v>
      </c>
    </row>
    <row r="193" spans="1:33" ht="25.5" hidden="1" x14ac:dyDescent="0.2">
      <c r="A193" s="17" t="s">
        <v>152</v>
      </c>
      <c r="B193" s="17"/>
      <c r="C193" s="18" t="s">
        <v>33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42">
        <v>1000</v>
      </c>
      <c r="Q193" s="42"/>
      <c r="R193" s="42"/>
      <c r="S193" s="19"/>
      <c r="T193" s="19"/>
      <c r="U193" s="19"/>
      <c r="V193" s="43">
        <v>1436.48</v>
      </c>
      <c r="W193" s="43"/>
      <c r="X193" s="43"/>
      <c r="AC193" t="s">
        <v>154</v>
      </c>
      <c r="AD193" t="s">
        <v>155</v>
      </c>
      <c r="AE193" s="3">
        <v>0</v>
      </c>
      <c r="AF193" s="3">
        <v>-93.29</v>
      </c>
      <c r="AG193" s="3">
        <v>1313.25</v>
      </c>
    </row>
    <row r="194" spans="1:33" ht="25.5" hidden="1" x14ac:dyDescent="0.2">
      <c r="A194" s="12" t="s">
        <v>152</v>
      </c>
      <c r="B194" s="12"/>
      <c r="C194" s="13" t="s">
        <v>39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4"/>
      <c r="Q194" s="14"/>
      <c r="R194" s="14"/>
      <c r="S194" s="15">
        <v>-13.14</v>
      </c>
      <c r="T194" s="15"/>
      <c r="U194" s="15"/>
      <c r="V194" s="31">
        <v>1423.34</v>
      </c>
      <c r="W194" s="31"/>
      <c r="X194" s="31"/>
      <c r="AC194" t="s">
        <v>154</v>
      </c>
      <c r="AD194" t="s">
        <v>156</v>
      </c>
      <c r="AE194" s="3">
        <v>0</v>
      </c>
      <c r="AF194" s="3">
        <v>-5.29</v>
      </c>
      <c r="AG194" s="3">
        <v>1307.96</v>
      </c>
    </row>
    <row r="195" spans="1:33" hidden="1" x14ac:dyDescent="0.2">
      <c r="A195" s="17" t="s">
        <v>154</v>
      </c>
      <c r="B195" s="17"/>
      <c r="C195" s="36" t="s">
        <v>155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7"/>
      <c r="Q195" s="37"/>
      <c r="R195" s="37"/>
      <c r="S195" s="20">
        <v>-16.8</v>
      </c>
      <c r="T195" s="20"/>
      <c r="U195" s="20"/>
      <c r="V195" s="43">
        <v>1406.54</v>
      </c>
      <c r="W195" s="43"/>
      <c r="X195" s="43"/>
      <c r="AC195" t="s">
        <v>154</v>
      </c>
      <c r="AD195" s="6" t="s">
        <v>33</v>
      </c>
      <c r="AE195" s="3">
        <v>456.19</v>
      </c>
      <c r="AF195" s="3">
        <v>0</v>
      </c>
      <c r="AG195" s="3">
        <v>1764.15</v>
      </c>
    </row>
    <row r="196" spans="1:33" hidden="1" x14ac:dyDescent="0.2">
      <c r="A196" s="12" t="s">
        <v>154</v>
      </c>
      <c r="B196" s="12"/>
      <c r="C196" s="28" t="s">
        <v>155</v>
      </c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9"/>
      <c r="Q196" s="29"/>
      <c r="R196" s="29"/>
      <c r="S196" s="15">
        <v>-93.29</v>
      </c>
      <c r="T196" s="15"/>
      <c r="U196" s="15"/>
      <c r="V196" s="31">
        <v>1313.25</v>
      </c>
      <c r="W196" s="31"/>
      <c r="X196" s="31"/>
      <c r="AC196" t="s">
        <v>154</v>
      </c>
      <c r="AD196" t="s">
        <v>157</v>
      </c>
      <c r="AE196" s="3">
        <v>0</v>
      </c>
      <c r="AF196" s="3">
        <v>-550.9</v>
      </c>
      <c r="AG196" s="3">
        <v>1213.25</v>
      </c>
    </row>
    <row r="197" spans="1:33" ht="25.5" hidden="1" x14ac:dyDescent="0.2">
      <c r="A197" s="17" t="s">
        <v>154</v>
      </c>
      <c r="B197" s="17"/>
      <c r="C197" s="36" t="s">
        <v>156</v>
      </c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7"/>
      <c r="Q197" s="37"/>
      <c r="R197" s="37"/>
      <c r="S197" s="20">
        <v>-5.29</v>
      </c>
      <c r="T197" s="20"/>
      <c r="U197" s="20"/>
      <c r="V197" s="43">
        <v>1307.96</v>
      </c>
      <c r="W197" s="43"/>
      <c r="X197" s="43"/>
      <c r="AC197" t="s">
        <v>154</v>
      </c>
      <c r="AD197" t="s">
        <v>158</v>
      </c>
      <c r="AE197" s="3">
        <v>0</v>
      </c>
      <c r="AF197" s="3">
        <v>-24.37</v>
      </c>
      <c r="AG197" s="3">
        <v>1188.8800000000001</v>
      </c>
    </row>
    <row r="198" spans="1:33" hidden="1" x14ac:dyDescent="0.2">
      <c r="A198" s="12" t="s">
        <v>154</v>
      </c>
      <c r="B198" s="12"/>
      <c r="C198" s="13" t="s">
        <v>33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41">
        <v>456.19</v>
      </c>
      <c r="Q198" s="41"/>
      <c r="R198" s="41"/>
      <c r="S198" s="14"/>
      <c r="T198" s="14"/>
      <c r="U198" s="14"/>
      <c r="V198" s="31">
        <v>1764.15</v>
      </c>
      <c r="W198" s="31"/>
      <c r="X198" s="31"/>
      <c r="AC198" t="s">
        <v>154</v>
      </c>
      <c r="AD198" t="s">
        <v>106</v>
      </c>
      <c r="AE198" s="3">
        <v>0</v>
      </c>
      <c r="AF198" s="3">
        <v>-9.1999999999999993</v>
      </c>
      <c r="AG198" s="3">
        <v>1179.68</v>
      </c>
    </row>
    <row r="199" spans="1:33" hidden="1" x14ac:dyDescent="0.2">
      <c r="A199" s="17" t="s">
        <v>154</v>
      </c>
      <c r="B199" s="17"/>
      <c r="C199" s="18" t="s">
        <v>157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9"/>
      <c r="Q199" s="19"/>
      <c r="R199" s="19"/>
      <c r="S199" s="26">
        <v>-550.9</v>
      </c>
      <c r="T199" s="26"/>
      <c r="U199" s="26"/>
      <c r="V199" s="43">
        <v>1213.25</v>
      </c>
      <c r="W199" s="43"/>
      <c r="X199" s="43"/>
      <c r="AC199" t="s">
        <v>154</v>
      </c>
      <c r="AD199" t="s">
        <v>17</v>
      </c>
      <c r="AE199" s="3">
        <v>0</v>
      </c>
      <c r="AF199" s="3">
        <v>-321.58</v>
      </c>
      <c r="AG199" s="3">
        <v>858.1</v>
      </c>
    </row>
    <row r="200" spans="1:33" hidden="1" x14ac:dyDescent="0.2">
      <c r="A200" s="12" t="s">
        <v>154</v>
      </c>
      <c r="B200" s="12"/>
      <c r="C200" s="28" t="s">
        <v>158</v>
      </c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9"/>
      <c r="Q200" s="29"/>
      <c r="R200" s="29"/>
      <c r="S200" s="15">
        <v>-24.37</v>
      </c>
      <c r="T200" s="15"/>
      <c r="U200" s="15"/>
      <c r="V200" s="31">
        <v>1188.8800000000001</v>
      </c>
      <c r="W200" s="31"/>
      <c r="X200" s="31"/>
      <c r="AC200" t="s">
        <v>154</v>
      </c>
      <c r="AD200" t="s">
        <v>159</v>
      </c>
      <c r="AE200" s="3">
        <v>0</v>
      </c>
      <c r="AF200" s="3">
        <v>-500</v>
      </c>
      <c r="AG200" s="3">
        <v>358.1</v>
      </c>
    </row>
    <row r="201" spans="1:33" hidden="1" x14ac:dyDescent="0.2">
      <c r="A201" s="17" t="s">
        <v>154</v>
      </c>
      <c r="B201" s="17"/>
      <c r="C201" s="18" t="s">
        <v>106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9"/>
      <c r="S201" s="20">
        <v>-9.1999999999999993</v>
      </c>
      <c r="T201" s="20"/>
      <c r="U201" s="20"/>
      <c r="V201" s="43">
        <v>1179.68</v>
      </c>
      <c r="W201" s="43"/>
      <c r="X201" s="43"/>
      <c r="AC201" t="s">
        <v>154</v>
      </c>
      <c r="AD201" s="6" t="s">
        <v>33</v>
      </c>
      <c r="AE201" s="3">
        <v>250</v>
      </c>
      <c r="AF201" s="3">
        <v>0</v>
      </c>
      <c r="AG201" s="3">
        <v>608.1</v>
      </c>
    </row>
    <row r="202" spans="1:33" hidden="1" x14ac:dyDescent="0.2">
      <c r="A202" s="12" t="s">
        <v>154</v>
      </c>
      <c r="B202" s="12"/>
      <c r="C202" s="13" t="s">
        <v>17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4"/>
      <c r="Q202" s="14"/>
      <c r="R202" s="14"/>
      <c r="S202" s="38">
        <v>-321.58</v>
      </c>
      <c r="T202" s="38"/>
      <c r="U202" s="38"/>
      <c r="V202" s="16">
        <v>858.1</v>
      </c>
      <c r="W202" s="16"/>
      <c r="X202" s="16"/>
      <c r="AC202" t="s">
        <v>154</v>
      </c>
      <c r="AD202" s="6" t="s">
        <v>13</v>
      </c>
      <c r="AE202" s="3">
        <v>500</v>
      </c>
      <c r="AF202" s="3">
        <v>0</v>
      </c>
      <c r="AG202" s="3">
        <v>1108.0999999999999</v>
      </c>
    </row>
    <row r="203" spans="1:33" hidden="1" x14ac:dyDescent="0.2">
      <c r="A203" s="17" t="s">
        <v>154</v>
      </c>
      <c r="B203" s="17"/>
      <c r="C203" s="18" t="s">
        <v>159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26">
        <v>-500</v>
      </c>
      <c r="T203" s="26"/>
      <c r="U203" s="26"/>
      <c r="V203" s="27">
        <v>358.1</v>
      </c>
      <c r="W203" s="27"/>
      <c r="X203" s="27"/>
      <c r="AC203" t="s">
        <v>154</v>
      </c>
      <c r="AD203" t="s">
        <v>46</v>
      </c>
      <c r="AE203" s="3">
        <v>0</v>
      </c>
      <c r="AF203" s="3">
        <v>-6.25</v>
      </c>
      <c r="AG203" s="3">
        <v>1101.8499999999999</v>
      </c>
    </row>
    <row r="204" spans="1:33" hidden="1" x14ac:dyDescent="0.2">
      <c r="A204" s="12" t="s">
        <v>154</v>
      </c>
      <c r="B204" s="12"/>
      <c r="C204" s="13" t="s">
        <v>33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41">
        <v>250</v>
      </c>
      <c r="Q204" s="41"/>
      <c r="R204" s="41"/>
      <c r="S204" s="14"/>
      <c r="T204" s="14"/>
      <c r="U204" s="14"/>
      <c r="V204" s="16">
        <v>608.1</v>
      </c>
      <c r="W204" s="16"/>
      <c r="X204" s="16"/>
      <c r="AC204" t="s">
        <v>154</v>
      </c>
      <c r="AD204" t="s">
        <v>42</v>
      </c>
      <c r="AE204" s="3">
        <v>0</v>
      </c>
      <c r="AF204" s="3">
        <v>-110</v>
      </c>
      <c r="AG204" s="3">
        <v>991.85</v>
      </c>
    </row>
    <row r="205" spans="1:33" ht="25.5" hidden="1" x14ac:dyDescent="0.2">
      <c r="A205" s="17" t="s">
        <v>154</v>
      </c>
      <c r="B205" s="17"/>
      <c r="C205" s="18" t="s">
        <v>13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40">
        <v>500</v>
      </c>
      <c r="Q205" s="40"/>
      <c r="R205" s="40"/>
      <c r="S205" s="19"/>
      <c r="T205" s="19"/>
      <c r="U205" s="19"/>
      <c r="V205" s="43">
        <v>1108.0999999999999</v>
      </c>
      <c r="W205" s="43"/>
      <c r="X205" s="43"/>
      <c r="AC205" t="s">
        <v>160</v>
      </c>
      <c r="AD205" t="s">
        <v>20</v>
      </c>
      <c r="AE205" s="3">
        <v>0</v>
      </c>
      <c r="AF205" s="3">
        <v>-51.99</v>
      </c>
      <c r="AG205" s="3">
        <v>939.86</v>
      </c>
    </row>
    <row r="206" spans="1:33" ht="25.5" hidden="1" x14ac:dyDescent="0.2">
      <c r="A206" s="12" t="s">
        <v>154</v>
      </c>
      <c r="B206" s="12"/>
      <c r="C206" s="13" t="s">
        <v>46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4"/>
      <c r="Q206" s="14"/>
      <c r="R206" s="14"/>
      <c r="S206" s="15">
        <v>-6.25</v>
      </c>
      <c r="T206" s="15"/>
      <c r="U206" s="15"/>
      <c r="V206" s="31">
        <v>1101.8499999999999</v>
      </c>
      <c r="W206" s="31"/>
      <c r="X206" s="31"/>
      <c r="AC206" t="s">
        <v>160</v>
      </c>
      <c r="AD206" t="s">
        <v>25</v>
      </c>
      <c r="AE206" s="3">
        <v>0</v>
      </c>
      <c r="AF206" s="3">
        <v>-139.94999999999999</v>
      </c>
      <c r="AG206" s="3">
        <v>799.91</v>
      </c>
    </row>
    <row r="207" spans="1:33" hidden="1" x14ac:dyDescent="0.2">
      <c r="A207" s="17" t="s">
        <v>154</v>
      </c>
      <c r="B207" s="17"/>
      <c r="C207" s="18" t="s">
        <v>42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9"/>
      <c r="S207" s="26">
        <v>-110</v>
      </c>
      <c r="T207" s="26"/>
      <c r="U207" s="26"/>
      <c r="V207" s="27">
        <v>991.85</v>
      </c>
      <c r="W207" s="27"/>
      <c r="X207" s="27"/>
      <c r="AC207" t="s">
        <v>160</v>
      </c>
      <c r="AD207" t="s">
        <v>161</v>
      </c>
      <c r="AE207" s="3">
        <v>0</v>
      </c>
      <c r="AF207" s="3">
        <v>-456.19</v>
      </c>
      <c r="AG207" s="3">
        <v>343.72</v>
      </c>
    </row>
    <row r="208" spans="1:33" hidden="1" x14ac:dyDescent="0.2">
      <c r="A208" s="12" t="s">
        <v>160</v>
      </c>
      <c r="B208" s="12"/>
      <c r="C208" s="28" t="s">
        <v>20</v>
      </c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9"/>
      <c r="Q208" s="29"/>
      <c r="R208" s="29"/>
      <c r="S208" s="15">
        <v>-51.99</v>
      </c>
      <c r="T208" s="15"/>
      <c r="U208" s="15"/>
      <c r="V208" s="16">
        <v>939.86</v>
      </c>
      <c r="W208" s="16"/>
      <c r="X208" s="16"/>
      <c r="AC208" t="s">
        <v>160</v>
      </c>
      <c r="AD208" s="6" t="s">
        <v>13</v>
      </c>
      <c r="AE208" s="3">
        <v>250</v>
      </c>
      <c r="AF208" s="3">
        <v>0</v>
      </c>
      <c r="AG208" s="3">
        <v>593.72</v>
      </c>
    </row>
    <row r="209" spans="1:33" ht="25.5" hidden="1" x14ac:dyDescent="0.2">
      <c r="A209" s="17" t="s">
        <v>160</v>
      </c>
      <c r="B209" s="17"/>
      <c r="C209" s="36" t="s">
        <v>25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7"/>
      <c r="Q209" s="37"/>
      <c r="R209" s="37"/>
      <c r="S209" s="26">
        <v>-139.94999999999999</v>
      </c>
      <c r="T209" s="26"/>
      <c r="U209" s="26"/>
      <c r="V209" s="27">
        <v>799.91</v>
      </c>
      <c r="W209" s="27"/>
      <c r="X209" s="27"/>
      <c r="AC209" t="s">
        <v>160</v>
      </c>
      <c r="AD209" t="s">
        <v>34</v>
      </c>
      <c r="AE209" s="3">
        <v>0</v>
      </c>
      <c r="AF209" s="3">
        <v>-250</v>
      </c>
      <c r="AG209" s="3">
        <v>343.72</v>
      </c>
    </row>
    <row r="210" spans="1:33" hidden="1" x14ac:dyDescent="0.2">
      <c r="A210" s="12" t="s">
        <v>160</v>
      </c>
      <c r="B210" s="12"/>
      <c r="C210" s="13" t="s">
        <v>161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4"/>
      <c r="Q210" s="14"/>
      <c r="R210" s="14"/>
      <c r="S210" s="38">
        <v>-456.19</v>
      </c>
      <c r="T210" s="38"/>
      <c r="U210" s="38"/>
      <c r="V210" s="16">
        <v>343.72</v>
      </c>
      <c r="W210" s="16"/>
      <c r="X210" s="16"/>
      <c r="AC210" t="s">
        <v>160</v>
      </c>
      <c r="AD210" s="6" t="s">
        <v>33</v>
      </c>
      <c r="AE210" s="3">
        <v>350</v>
      </c>
      <c r="AF210" s="3">
        <v>0</v>
      </c>
      <c r="AG210" s="3">
        <v>693.72</v>
      </c>
    </row>
    <row r="211" spans="1:33" hidden="1" x14ac:dyDescent="0.2">
      <c r="A211" s="17" t="s">
        <v>160</v>
      </c>
      <c r="B211" s="17"/>
      <c r="C211" s="18" t="s">
        <v>13</v>
      </c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40">
        <v>250</v>
      </c>
      <c r="Q211" s="40"/>
      <c r="R211" s="40"/>
      <c r="S211" s="19"/>
      <c r="T211" s="19"/>
      <c r="U211" s="19"/>
      <c r="V211" s="27">
        <v>593.72</v>
      </c>
      <c r="W211" s="27"/>
      <c r="X211" s="27"/>
      <c r="AC211" t="s">
        <v>160</v>
      </c>
      <c r="AD211" t="s">
        <v>14</v>
      </c>
      <c r="AE211" s="3">
        <v>0</v>
      </c>
      <c r="AF211" s="3">
        <v>-250</v>
      </c>
      <c r="AG211" s="3">
        <v>443.72</v>
      </c>
    </row>
    <row r="212" spans="1:33" ht="25.5" hidden="1" x14ac:dyDescent="0.2">
      <c r="A212" s="12" t="s">
        <v>160</v>
      </c>
      <c r="B212" s="12"/>
      <c r="C212" s="28" t="s">
        <v>34</v>
      </c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9"/>
      <c r="Q212" s="29"/>
      <c r="R212" s="29"/>
      <c r="S212" s="38">
        <v>-250</v>
      </c>
      <c r="T212" s="38"/>
      <c r="U212" s="38"/>
      <c r="V212" s="16">
        <v>343.72</v>
      </c>
      <c r="W212" s="16"/>
      <c r="X212" s="16"/>
      <c r="AC212" t="s">
        <v>162</v>
      </c>
      <c r="AD212" t="s">
        <v>24</v>
      </c>
      <c r="AE212" s="3">
        <v>0</v>
      </c>
      <c r="AF212" s="3">
        <v>-5.29</v>
      </c>
      <c r="AG212" s="3">
        <v>438.43</v>
      </c>
    </row>
    <row r="213" spans="1:33" hidden="1" x14ac:dyDescent="0.2">
      <c r="A213" s="17" t="s">
        <v>160</v>
      </c>
      <c r="B213" s="17"/>
      <c r="C213" s="18" t="s">
        <v>33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40">
        <v>350</v>
      </c>
      <c r="Q213" s="40"/>
      <c r="R213" s="40"/>
      <c r="S213" s="19"/>
      <c r="T213" s="19"/>
      <c r="U213" s="19"/>
      <c r="V213" s="27">
        <v>693.72</v>
      </c>
      <c r="W213" s="27"/>
      <c r="X213" s="27"/>
      <c r="AC213" t="s">
        <v>162</v>
      </c>
      <c r="AD213" t="s">
        <v>163</v>
      </c>
      <c r="AE213" s="3">
        <v>0</v>
      </c>
      <c r="AF213" s="3">
        <v>-21.72</v>
      </c>
      <c r="AG213" s="3">
        <v>416.71</v>
      </c>
    </row>
    <row r="214" spans="1:33" ht="25.5" hidden="1" x14ac:dyDescent="0.2">
      <c r="A214" s="12" t="s">
        <v>160</v>
      </c>
      <c r="B214" s="12"/>
      <c r="C214" s="13" t="s">
        <v>14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4"/>
      <c r="Q214" s="14"/>
      <c r="R214" s="14"/>
      <c r="S214" s="38">
        <v>-250</v>
      </c>
      <c r="T214" s="38"/>
      <c r="U214" s="38"/>
      <c r="V214" s="16">
        <v>443.72</v>
      </c>
      <c r="W214" s="16"/>
      <c r="X214" s="16"/>
      <c r="AC214" t="s">
        <v>164</v>
      </c>
      <c r="AD214" t="s">
        <v>69</v>
      </c>
      <c r="AE214" s="3">
        <v>0</v>
      </c>
      <c r="AF214" s="3">
        <v>-55.1</v>
      </c>
      <c r="AG214" s="3">
        <v>361.61</v>
      </c>
    </row>
    <row r="215" spans="1:33" ht="25.5" hidden="1" x14ac:dyDescent="0.2">
      <c r="A215" s="17" t="s">
        <v>162</v>
      </c>
      <c r="B215" s="17"/>
      <c r="C215" s="36" t="s">
        <v>24</v>
      </c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7"/>
      <c r="Q215" s="37"/>
      <c r="R215" s="37"/>
      <c r="S215" s="20">
        <v>-5.29</v>
      </c>
      <c r="T215" s="20"/>
      <c r="U215" s="20"/>
      <c r="V215" s="27">
        <v>438.43</v>
      </c>
      <c r="W215" s="27"/>
      <c r="X215" s="27"/>
      <c r="AC215" t="s">
        <v>164</v>
      </c>
      <c r="AD215" t="s">
        <v>165</v>
      </c>
      <c r="AE215" s="3">
        <v>0</v>
      </c>
      <c r="AF215" s="3">
        <v>-47.7</v>
      </c>
      <c r="AG215" s="3">
        <v>313.91000000000003</v>
      </c>
    </row>
    <row r="216" spans="1:33" hidden="1" x14ac:dyDescent="0.2">
      <c r="A216" s="12" t="s">
        <v>162</v>
      </c>
      <c r="B216" s="12"/>
      <c r="C216" s="13" t="s">
        <v>163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4"/>
      <c r="Q216" s="14"/>
      <c r="R216" s="14"/>
      <c r="S216" s="15">
        <v>-21.72</v>
      </c>
      <c r="T216" s="15"/>
      <c r="U216" s="15"/>
      <c r="V216" s="16">
        <v>416.71</v>
      </c>
      <c r="W216" s="16"/>
      <c r="X216" s="16"/>
      <c r="AC216" t="s">
        <v>164</v>
      </c>
      <c r="AD216" t="s">
        <v>39</v>
      </c>
      <c r="AE216" s="3">
        <v>0</v>
      </c>
      <c r="AF216" s="3">
        <v>-6.78</v>
      </c>
      <c r="AG216" s="3">
        <v>307.13</v>
      </c>
    </row>
    <row r="217" spans="1:33" hidden="1" x14ac:dyDescent="0.2">
      <c r="A217" s="17" t="s">
        <v>164</v>
      </c>
      <c r="B217" s="17"/>
      <c r="C217" s="36" t="s">
        <v>69</v>
      </c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7"/>
      <c r="Q217" s="37"/>
      <c r="R217" s="37"/>
      <c r="S217" s="20">
        <v>-55.1</v>
      </c>
      <c r="T217" s="20"/>
      <c r="U217" s="20"/>
      <c r="V217" s="27">
        <v>361.61</v>
      </c>
      <c r="W217" s="27"/>
      <c r="X217" s="27"/>
      <c r="AC217" t="s">
        <v>164</v>
      </c>
      <c r="AD217" t="s">
        <v>166</v>
      </c>
      <c r="AE217" s="3">
        <v>0</v>
      </c>
      <c r="AF217" s="3">
        <v>-11.5</v>
      </c>
      <c r="AG217" s="3">
        <v>295.63</v>
      </c>
    </row>
    <row r="218" spans="1:33" hidden="1" x14ac:dyDescent="0.2">
      <c r="A218" s="12" t="s">
        <v>164</v>
      </c>
      <c r="B218" s="12"/>
      <c r="C218" s="28" t="s">
        <v>165</v>
      </c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9"/>
      <c r="Q218" s="29"/>
      <c r="R218" s="29"/>
      <c r="S218" s="15">
        <v>-47.7</v>
      </c>
      <c r="T218" s="15"/>
      <c r="U218" s="15"/>
      <c r="V218" s="16">
        <v>313.91000000000003</v>
      </c>
      <c r="W218" s="16"/>
      <c r="X218" s="16"/>
      <c r="AC218" t="s">
        <v>167</v>
      </c>
      <c r="AD218" t="s">
        <v>168</v>
      </c>
      <c r="AE218" s="3">
        <v>0</v>
      </c>
      <c r="AF218" s="3">
        <v>-10</v>
      </c>
      <c r="AG218" s="3">
        <v>285.63</v>
      </c>
    </row>
    <row r="219" spans="1:33" ht="25.5" hidden="1" x14ac:dyDescent="0.2">
      <c r="A219" s="17" t="s">
        <v>164</v>
      </c>
      <c r="B219" s="17"/>
      <c r="C219" s="18" t="s">
        <v>39</v>
      </c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9"/>
      <c r="Q219" s="19"/>
      <c r="R219" s="19"/>
      <c r="S219" s="20">
        <v>-6.78</v>
      </c>
      <c r="T219" s="20"/>
      <c r="U219" s="20"/>
      <c r="V219" s="27">
        <v>307.13</v>
      </c>
      <c r="W219" s="27"/>
      <c r="X219" s="27"/>
      <c r="AC219" t="s">
        <v>167</v>
      </c>
      <c r="AD219" t="s">
        <v>15</v>
      </c>
      <c r="AE219" s="3">
        <v>0</v>
      </c>
      <c r="AF219" s="3">
        <v>-31.8</v>
      </c>
      <c r="AG219" s="3">
        <v>253.83</v>
      </c>
    </row>
    <row r="220" spans="1:33" hidden="1" x14ac:dyDescent="0.2">
      <c r="A220" s="12" t="s">
        <v>164</v>
      </c>
      <c r="B220" s="12"/>
      <c r="C220" s="13" t="s">
        <v>166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4"/>
      <c r="Q220" s="14"/>
      <c r="R220" s="14"/>
      <c r="S220" s="15">
        <v>-11.5</v>
      </c>
      <c r="T220" s="15"/>
      <c r="U220" s="15"/>
      <c r="V220" s="16">
        <v>295.63</v>
      </c>
      <c r="W220" s="16"/>
      <c r="X220" s="16"/>
      <c r="AC220" t="s">
        <v>167</v>
      </c>
      <c r="AD220" s="6" t="s">
        <v>33</v>
      </c>
      <c r="AE220" s="3">
        <v>200</v>
      </c>
      <c r="AF220" s="3">
        <v>0</v>
      </c>
      <c r="AG220" s="3">
        <v>453.83</v>
      </c>
    </row>
    <row r="221" spans="1:33" ht="25.5" hidden="1" x14ac:dyDescent="0.2">
      <c r="A221" s="17" t="s">
        <v>167</v>
      </c>
      <c r="B221" s="17"/>
      <c r="C221" s="18" t="s">
        <v>168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9"/>
      <c r="Q221" s="19"/>
      <c r="R221" s="19"/>
      <c r="S221" s="20">
        <v>-10</v>
      </c>
      <c r="T221" s="20"/>
      <c r="U221" s="20"/>
      <c r="V221" s="27">
        <v>285.63</v>
      </c>
      <c r="W221" s="27"/>
      <c r="X221" s="27"/>
      <c r="AC221" t="s">
        <v>167</v>
      </c>
      <c r="AD221" t="s">
        <v>156</v>
      </c>
      <c r="AE221" s="3">
        <v>0</v>
      </c>
      <c r="AF221" s="3">
        <v>-77.959999999999994</v>
      </c>
      <c r="AG221" s="3">
        <v>375.87</v>
      </c>
    </row>
    <row r="222" spans="1:33" hidden="1" x14ac:dyDescent="0.2">
      <c r="A222" s="12" t="s">
        <v>167</v>
      </c>
      <c r="B222" s="12"/>
      <c r="C222" s="28" t="s">
        <v>15</v>
      </c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9"/>
      <c r="Q222" s="29"/>
      <c r="R222" s="29"/>
      <c r="S222" s="15">
        <v>-31.8</v>
      </c>
      <c r="T222" s="15"/>
      <c r="U222" s="15"/>
      <c r="V222" s="16">
        <v>253.83</v>
      </c>
      <c r="W222" s="16"/>
      <c r="X222" s="16"/>
      <c r="AC222" t="s">
        <v>167</v>
      </c>
      <c r="AD222" t="s">
        <v>169</v>
      </c>
      <c r="AE222" s="3">
        <v>0</v>
      </c>
      <c r="AF222" s="3">
        <v>-25.07</v>
      </c>
      <c r="AG222" s="3">
        <v>350.8</v>
      </c>
    </row>
    <row r="223" spans="1:33" ht="25.5" hidden="1" x14ac:dyDescent="0.2">
      <c r="A223" s="17" t="s">
        <v>167</v>
      </c>
      <c r="B223" s="17"/>
      <c r="C223" s="18" t="s">
        <v>33</v>
      </c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40">
        <v>200</v>
      </c>
      <c r="Q223" s="40"/>
      <c r="R223" s="40"/>
      <c r="S223" s="19"/>
      <c r="T223" s="19"/>
      <c r="U223" s="19"/>
      <c r="V223" s="27">
        <v>453.83</v>
      </c>
      <c r="W223" s="27"/>
      <c r="X223" s="27"/>
      <c r="AC223" t="s">
        <v>170</v>
      </c>
      <c r="AD223" t="s">
        <v>37</v>
      </c>
      <c r="AE223" s="3">
        <v>0</v>
      </c>
      <c r="AF223" s="3">
        <v>-14.83</v>
      </c>
      <c r="AG223" s="3">
        <v>335.97</v>
      </c>
    </row>
    <row r="224" spans="1:33" hidden="1" x14ac:dyDescent="0.2">
      <c r="A224" s="12" t="s">
        <v>167</v>
      </c>
      <c r="B224" s="12"/>
      <c r="C224" s="28" t="s">
        <v>156</v>
      </c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9"/>
      <c r="Q224" s="29"/>
      <c r="R224" s="29"/>
      <c r="S224" s="15">
        <v>-77.959999999999994</v>
      </c>
      <c r="T224" s="15"/>
      <c r="U224" s="15"/>
      <c r="V224" s="16">
        <v>375.87</v>
      </c>
      <c r="W224" s="16"/>
      <c r="X224" s="16"/>
      <c r="AC224" t="s">
        <v>170</v>
      </c>
      <c r="AD224" t="s">
        <v>41</v>
      </c>
      <c r="AE224" s="3">
        <v>0</v>
      </c>
      <c r="AF224" s="3">
        <v>-80.56</v>
      </c>
      <c r="AG224" s="3">
        <v>255.41</v>
      </c>
    </row>
    <row r="225" spans="1:33" ht="25.5" hidden="1" x14ac:dyDescent="0.2">
      <c r="A225" s="17" t="s">
        <v>167</v>
      </c>
      <c r="B225" s="17"/>
      <c r="C225" s="18" t="s">
        <v>169</v>
      </c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9"/>
      <c r="Q225" s="19"/>
      <c r="R225" s="19"/>
      <c r="S225" s="20">
        <v>-25.07</v>
      </c>
      <c r="T225" s="20"/>
      <c r="U225" s="20"/>
      <c r="V225" s="27">
        <v>350.8</v>
      </c>
      <c r="W225" s="27"/>
      <c r="X225" s="27"/>
      <c r="AC225" t="s">
        <v>170</v>
      </c>
      <c r="AD225" t="s">
        <v>171</v>
      </c>
      <c r="AE225" s="3">
        <v>0</v>
      </c>
      <c r="AF225" s="3">
        <v>-14.99</v>
      </c>
      <c r="AG225" s="3">
        <v>240.42</v>
      </c>
    </row>
    <row r="226" spans="1:33" ht="25.5" hidden="1" x14ac:dyDescent="0.2">
      <c r="A226" s="12" t="s">
        <v>170</v>
      </c>
      <c r="B226" s="12"/>
      <c r="C226" s="28" t="s">
        <v>37</v>
      </c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9"/>
      <c r="Q226" s="29"/>
      <c r="R226" s="29"/>
      <c r="S226" s="15">
        <v>-14.83</v>
      </c>
      <c r="T226" s="15"/>
      <c r="U226" s="15"/>
      <c r="V226" s="16">
        <v>335.97</v>
      </c>
      <c r="W226" s="16"/>
      <c r="X226" s="16"/>
      <c r="AC226" t="s">
        <v>170</v>
      </c>
      <c r="AD226" t="s">
        <v>172</v>
      </c>
      <c r="AE226" s="3">
        <v>0</v>
      </c>
      <c r="AF226" s="3">
        <v>-24.78</v>
      </c>
      <c r="AG226" s="3">
        <v>215.64</v>
      </c>
    </row>
    <row r="227" spans="1:33" hidden="1" x14ac:dyDescent="0.2">
      <c r="A227" s="17" t="s">
        <v>170</v>
      </c>
      <c r="B227" s="17"/>
      <c r="C227" s="18" t="s">
        <v>41</v>
      </c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9"/>
      <c r="Q227" s="19"/>
      <c r="R227" s="19"/>
      <c r="S227" s="20">
        <v>-80.56</v>
      </c>
      <c r="T227" s="20"/>
      <c r="U227" s="20"/>
      <c r="V227" s="27">
        <v>255.41</v>
      </c>
      <c r="W227" s="27"/>
      <c r="X227" s="27"/>
      <c r="AC227" t="s">
        <v>173</v>
      </c>
      <c r="AD227" s="6" t="s">
        <v>119</v>
      </c>
      <c r="AE227" s="3">
        <v>700</v>
      </c>
      <c r="AF227" s="3">
        <v>0</v>
      </c>
      <c r="AG227" s="3">
        <v>915.64</v>
      </c>
    </row>
    <row r="228" spans="1:33" ht="25.5" hidden="1" x14ac:dyDescent="0.2">
      <c r="A228" s="12" t="s">
        <v>170</v>
      </c>
      <c r="B228" s="12"/>
      <c r="C228" s="28" t="s">
        <v>171</v>
      </c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9"/>
      <c r="Q228" s="29"/>
      <c r="R228" s="29"/>
      <c r="S228" s="15">
        <v>-14.99</v>
      </c>
      <c r="T228" s="15"/>
      <c r="U228" s="15"/>
      <c r="V228" s="16">
        <v>240.42</v>
      </c>
      <c r="W228" s="16"/>
      <c r="X228" s="16"/>
      <c r="AC228" t="s">
        <v>173</v>
      </c>
      <c r="AD228" t="s">
        <v>15</v>
      </c>
      <c r="AE228" s="3">
        <v>0</v>
      </c>
      <c r="AF228" s="3">
        <v>-5.3</v>
      </c>
      <c r="AG228" s="3">
        <v>910.34</v>
      </c>
    </row>
    <row r="229" spans="1:33" ht="25.5" hidden="1" x14ac:dyDescent="0.2">
      <c r="A229" s="17" t="s">
        <v>170</v>
      </c>
      <c r="B229" s="17"/>
      <c r="C229" s="36" t="s">
        <v>172</v>
      </c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7"/>
      <c r="Q229" s="37"/>
      <c r="R229" s="37"/>
      <c r="S229" s="20">
        <v>-24.78</v>
      </c>
      <c r="T229" s="20"/>
      <c r="U229" s="20"/>
      <c r="V229" s="27">
        <v>215.64</v>
      </c>
      <c r="W229" s="27"/>
      <c r="X229" s="27"/>
      <c r="AC229" t="s">
        <v>173</v>
      </c>
      <c r="AD229" t="s">
        <v>174</v>
      </c>
      <c r="AE229" s="3">
        <v>0</v>
      </c>
      <c r="AF229" s="3">
        <v>-97.9</v>
      </c>
      <c r="AG229" s="3">
        <v>812.44</v>
      </c>
    </row>
    <row r="230" spans="1:33" ht="25.5" hidden="1" x14ac:dyDescent="0.2">
      <c r="A230" s="12" t="s">
        <v>173</v>
      </c>
      <c r="B230" s="12"/>
      <c r="C230" s="13" t="s">
        <v>119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41">
        <v>700</v>
      </c>
      <c r="Q230" s="41"/>
      <c r="R230" s="41"/>
      <c r="S230" s="14"/>
      <c r="T230" s="14"/>
      <c r="U230" s="14"/>
      <c r="V230" s="16">
        <v>915.64</v>
      </c>
      <c r="W230" s="16"/>
      <c r="X230" s="16"/>
      <c r="AC230" t="s">
        <v>173</v>
      </c>
      <c r="AD230" t="s">
        <v>175</v>
      </c>
      <c r="AE230" s="3">
        <v>0</v>
      </c>
      <c r="AF230" s="3">
        <v>-50.15</v>
      </c>
      <c r="AG230" s="3">
        <v>762.29</v>
      </c>
    </row>
    <row r="231" spans="1:33" hidden="1" x14ac:dyDescent="0.2">
      <c r="A231" s="17" t="s">
        <v>173</v>
      </c>
      <c r="B231" s="17"/>
      <c r="C231" s="36" t="s">
        <v>15</v>
      </c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7"/>
      <c r="Q231" s="37"/>
      <c r="R231" s="37"/>
      <c r="S231" s="20">
        <v>-5.3</v>
      </c>
      <c r="T231" s="20"/>
      <c r="U231" s="20"/>
      <c r="V231" s="27">
        <v>910.34</v>
      </c>
      <c r="W231" s="27"/>
      <c r="X231" s="27"/>
      <c r="AC231" t="s">
        <v>176</v>
      </c>
      <c r="AD231" t="s">
        <v>177</v>
      </c>
      <c r="AE231" s="3">
        <v>0</v>
      </c>
      <c r="AF231" s="3">
        <v>-700</v>
      </c>
      <c r="AG231" s="3">
        <v>62.29</v>
      </c>
    </row>
    <row r="232" spans="1:33" hidden="1" x14ac:dyDescent="0.2">
      <c r="A232" s="12" t="s">
        <v>173</v>
      </c>
      <c r="B232" s="12"/>
      <c r="C232" s="28" t="s">
        <v>174</v>
      </c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9"/>
      <c r="Q232" s="29"/>
      <c r="R232" s="29"/>
      <c r="S232" s="15">
        <v>-97.9</v>
      </c>
      <c r="T232" s="15"/>
      <c r="U232" s="15"/>
      <c r="V232" s="16">
        <v>812.44</v>
      </c>
      <c r="W232" s="16"/>
      <c r="X232" s="16"/>
      <c r="AC232" t="s">
        <v>176</v>
      </c>
      <c r="AD232" t="s">
        <v>39</v>
      </c>
      <c r="AE232" s="3">
        <v>0</v>
      </c>
      <c r="AF232" s="3">
        <v>-6.78</v>
      </c>
      <c r="AG232" s="3">
        <v>55.51</v>
      </c>
    </row>
    <row r="233" spans="1:33" hidden="1" x14ac:dyDescent="0.2">
      <c r="A233" s="17" t="s">
        <v>173</v>
      </c>
      <c r="B233" s="17"/>
      <c r="C233" s="36" t="s">
        <v>175</v>
      </c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7"/>
      <c r="Q233" s="37"/>
      <c r="R233" s="37"/>
      <c r="S233" s="20">
        <v>-50.15</v>
      </c>
      <c r="T233" s="20"/>
      <c r="U233" s="20"/>
      <c r="V233" s="27">
        <v>762.29</v>
      </c>
      <c r="W233" s="27"/>
      <c r="X233" s="27"/>
      <c r="AC233" t="s">
        <v>178</v>
      </c>
      <c r="AD233" t="s">
        <v>179</v>
      </c>
      <c r="AE233" s="3">
        <v>0</v>
      </c>
      <c r="AF233" s="3">
        <v>-11.06</v>
      </c>
      <c r="AG233" s="3">
        <v>44.45</v>
      </c>
    </row>
    <row r="234" spans="1:33" hidden="1" x14ac:dyDescent="0.2">
      <c r="A234" s="12" t="s">
        <v>176</v>
      </c>
      <c r="B234" s="12"/>
      <c r="C234" s="13" t="s">
        <v>177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4"/>
      <c r="Q234" s="14"/>
      <c r="R234" s="14"/>
      <c r="S234" s="38">
        <v>-700</v>
      </c>
      <c r="T234" s="38"/>
      <c r="U234" s="38"/>
      <c r="V234" s="16">
        <v>62.29</v>
      </c>
      <c r="W234" s="16"/>
      <c r="X234" s="16"/>
      <c r="AC234" t="s">
        <v>178</v>
      </c>
      <c r="AD234" s="6" t="s">
        <v>33</v>
      </c>
      <c r="AE234" s="3">
        <v>300</v>
      </c>
      <c r="AF234" s="3">
        <v>0</v>
      </c>
      <c r="AG234" s="3">
        <v>344.45</v>
      </c>
    </row>
    <row r="235" spans="1:33" hidden="1" x14ac:dyDescent="0.2">
      <c r="A235" s="17" t="s">
        <v>176</v>
      </c>
      <c r="B235" s="17"/>
      <c r="C235" s="18" t="s">
        <v>39</v>
      </c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9"/>
      <c r="Q235" s="19"/>
      <c r="R235" s="19"/>
      <c r="S235" s="20">
        <v>-6.78</v>
      </c>
      <c r="T235" s="20"/>
      <c r="U235" s="20"/>
      <c r="V235" s="27">
        <v>55.51</v>
      </c>
      <c r="W235" s="27"/>
      <c r="X235" s="27"/>
      <c r="AC235" t="s">
        <v>178</v>
      </c>
      <c r="AD235" t="s">
        <v>42</v>
      </c>
      <c r="AE235" s="3">
        <v>0</v>
      </c>
      <c r="AF235" s="3">
        <v>-110</v>
      </c>
      <c r="AG235" s="3">
        <v>234.45</v>
      </c>
    </row>
    <row r="236" spans="1:33" hidden="1" x14ac:dyDescent="0.2">
      <c r="A236" s="12" t="s">
        <v>178</v>
      </c>
      <c r="B236" s="12"/>
      <c r="C236" s="13" t="s">
        <v>179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4"/>
      <c r="Q236" s="14"/>
      <c r="R236" s="14"/>
      <c r="S236" s="15">
        <v>-11.06</v>
      </c>
      <c r="T236" s="15"/>
      <c r="U236" s="15"/>
      <c r="V236" s="16">
        <v>44.45</v>
      </c>
      <c r="W236" s="16"/>
      <c r="X236" s="16"/>
      <c r="AC236" t="s">
        <v>180</v>
      </c>
      <c r="AD236" t="s">
        <v>48</v>
      </c>
      <c r="AE236" s="3">
        <v>0</v>
      </c>
      <c r="AF236" s="3">
        <v>-7.99</v>
      </c>
      <c r="AG236" s="3">
        <v>226.46</v>
      </c>
    </row>
    <row r="237" spans="1:33" ht="25.5" hidden="1" x14ac:dyDescent="0.2">
      <c r="A237" s="17" t="s">
        <v>178</v>
      </c>
      <c r="B237" s="17"/>
      <c r="C237" s="18" t="s">
        <v>33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40">
        <v>300</v>
      </c>
      <c r="Q237" s="40"/>
      <c r="R237" s="40"/>
      <c r="S237" s="19"/>
      <c r="T237" s="19"/>
      <c r="U237" s="19"/>
      <c r="V237" s="27">
        <v>344.45</v>
      </c>
      <c r="W237" s="27"/>
      <c r="X237" s="27"/>
      <c r="AC237" t="s">
        <v>181</v>
      </c>
      <c r="AD237" t="s">
        <v>54</v>
      </c>
      <c r="AE237" s="3">
        <v>0</v>
      </c>
      <c r="AF237" s="3">
        <v>-26.49</v>
      </c>
      <c r="AG237" s="3">
        <v>199.97</v>
      </c>
    </row>
    <row r="238" spans="1:33" ht="25.5" hidden="1" x14ac:dyDescent="0.2">
      <c r="A238" s="12" t="s">
        <v>178</v>
      </c>
      <c r="B238" s="12"/>
      <c r="C238" s="13" t="s">
        <v>42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4"/>
      <c r="Q238" s="14"/>
      <c r="R238" s="14"/>
      <c r="S238" s="38">
        <v>-110</v>
      </c>
      <c r="T238" s="38"/>
      <c r="U238" s="38"/>
      <c r="V238" s="16">
        <v>234.45</v>
      </c>
      <c r="W238" s="16"/>
      <c r="X238" s="16"/>
      <c r="AC238" t="s">
        <v>181</v>
      </c>
      <c r="AD238" t="s">
        <v>175</v>
      </c>
      <c r="AE238" s="3">
        <v>0</v>
      </c>
      <c r="AF238" s="3">
        <v>-85.48</v>
      </c>
      <c r="AG238" s="3">
        <v>114.49</v>
      </c>
    </row>
    <row r="239" spans="1:33" hidden="1" x14ac:dyDescent="0.2">
      <c r="A239" s="17" t="s">
        <v>180</v>
      </c>
      <c r="B239" s="17"/>
      <c r="C239" s="18" t="s">
        <v>48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9"/>
      <c r="Q239" s="19"/>
      <c r="R239" s="19"/>
      <c r="S239" s="20">
        <v>-7.99</v>
      </c>
      <c r="T239" s="20"/>
      <c r="U239" s="20"/>
      <c r="V239" s="27">
        <v>226.46</v>
      </c>
      <c r="W239" s="27"/>
      <c r="X239" s="27"/>
      <c r="AC239" t="s">
        <v>182</v>
      </c>
      <c r="AD239" t="s">
        <v>39</v>
      </c>
      <c r="AE239" s="3">
        <v>0</v>
      </c>
      <c r="AF239" s="3">
        <v>-8.4</v>
      </c>
      <c r="AG239" s="3">
        <v>106.09</v>
      </c>
    </row>
    <row r="240" spans="1:33" hidden="1" x14ac:dyDescent="0.2">
      <c r="A240" s="12" t="s">
        <v>181</v>
      </c>
      <c r="B240" s="12"/>
      <c r="C240" s="28" t="s">
        <v>54</v>
      </c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9"/>
      <c r="Q240" s="29"/>
      <c r="R240" s="29"/>
      <c r="S240" s="15">
        <v>-26.49</v>
      </c>
      <c r="T240" s="15"/>
      <c r="U240" s="15"/>
      <c r="V240" s="16">
        <v>199.97</v>
      </c>
      <c r="W240" s="16"/>
      <c r="X240" s="16"/>
      <c r="AC240" t="s">
        <v>182</v>
      </c>
      <c r="AD240" s="6" t="s">
        <v>33</v>
      </c>
      <c r="AE240" s="3">
        <v>300</v>
      </c>
      <c r="AF240" s="3">
        <v>0</v>
      </c>
      <c r="AG240" s="3">
        <v>406.09</v>
      </c>
    </row>
    <row r="241" spans="1:33" ht="25.5" hidden="1" x14ac:dyDescent="0.2">
      <c r="A241" s="17" t="s">
        <v>181</v>
      </c>
      <c r="B241" s="17"/>
      <c r="C241" s="36" t="s">
        <v>175</v>
      </c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7"/>
      <c r="Q241" s="37"/>
      <c r="R241" s="37"/>
      <c r="S241" s="20">
        <v>-85.48</v>
      </c>
      <c r="T241" s="20"/>
      <c r="U241" s="20"/>
      <c r="V241" s="27">
        <v>114.49</v>
      </c>
      <c r="W241" s="27"/>
      <c r="X241" s="27"/>
      <c r="AC241" t="s">
        <v>183</v>
      </c>
      <c r="AD241" t="s">
        <v>63</v>
      </c>
      <c r="AE241" s="3">
        <v>0</v>
      </c>
      <c r="AF241" s="3">
        <v>-51</v>
      </c>
      <c r="AG241" s="3">
        <v>355.09</v>
      </c>
    </row>
    <row r="242" spans="1:33" ht="25.5" hidden="1" x14ac:dyDescent="0.2">
      <c r="A242" s="12" t="s">
        <v>182</v>
      </c>
      <c r="B242" s="12"/>
      <c r="C242" s="13" t="s">
        <v>39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4"/>
      <c r="Q242" s="14"/>
      <c r="R242" s="14"/>
      <c r="S242" s="15">
        <v>-8.4</v>
      </c>
      <c r="T242" s="15"/>
      <c r="U242" s="15"/>
      <c r="V242" s="16">
        <v>106.09</v>
      </c>
      <c r="W242" s="16"/>
      <c r="X242" s="16"/>
      <c r="AC242" t="s">
        <v>183</v>
      </c>
      <c r="AD242" t="s">
        <v>184</v>
      </c>
      <c r="AE242" s="3">
        <v>0</v>
      </c>
      <c r="AF242" s="3">
        <v>-15.89</v>
      </c>
      <c r="AG242" s="3">
        <v>339.2</v>
      </c>
    </row>
    <row r="243" spans="1:33" hidden="1" x14ac:dyDescent="0.2">
      <c r="A243" s="17" t="s">
        <v>182</v>
      </c>
      <c r="B243" s="17"/>
      <c r="C243" s="18" t="s">
        <v>33</v>
      </c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40">
        <v>300</v>
      </c>
      <c r="Q243" s="40"/>
      <c r="R243" s="40"/>
      <c r="S243" s="19"/>
      <c r="T243" s="19"/>
      <c r="U243" s="19"/>
      <c r="V243" s="27">
        <v>406.09</v>
      </c>
      <c r="W243" s="27"/>
      <c r="X243" s="27"/>
      <c r="AC243" t="s">
        <v>183</v>
      </c>
      <c r="AD243" s="6" t="s">
        <v>33</v>
      </c>
      <c r="AE243" s="3">
        <v>1000</v>
      </c>
      <c r="AF243" s="3">
        <v>0</v>
      </c>
      <c r="AG243" s="3">
        <v>1339.2</v>
      </c>
    </row>
    <row r="244" spans="1:33" hidden="1" x14ac:dyDescent="0.2">
      <c r="A244" s="12" t="s">
        <v>183</v>
      </c>
      <c r="B244" s="12"/>
      <c r="C244" s="28" t="s">
        <v>63</v>
      </c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9"/>
      <c r="Q244" s="29"/>
      <c r="R244" s="29"/>
      <c r="S244" s="15">
        <v>-51</v>
      </c>
      <c r="T244" s="15"/>
      <c r="U244" s="15"/>
      <c r="V244" s="16">
        <v>355.09</v>
      </c>
      <c r="W244" s="16"/>
      <c r="X244" s="16"/>
      <c r="AC244" t="s">
        <v>185</v>
      </c>
      <c r="AD244" t="s">
        <v>87</v>
      </c>
      <c r="AE244" s="3">
        <v>0</v>
      </c>
      <c r="AF244" s="3">
        <v>-176.95</v>
      </c>
      <c r="AG244" s="3">
        <v>1162.25</v>
      </c>
    </row>
    <row r="245" spans="1:33" ht="25.5" hidden="1" x14ac:dyDescent="0.2">
      <c r="A245" s="17" t="s">
        <v>183</v>
      </c>
      <c r="B245" s="17"/>
      <c r="C245" s="36" t="s">
        <v>184</v>
      </c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7"/>
      <c r="Q245" s="37"/>
      <c r="R245" s="37"/>
      <c r="S245" s="20">
        <v>-15.89</v>
      </c>
      <c r="T245" s="20"/>
      <c r="U245" s="20"/>
      <c r="V245" s="27">
        <v>339.2</v>
      </c>
      <c r="W245" s="27"/>
      <c r="X245" s="27"/>
      <c r="AC245" t="s">
        <v>185</v>
      </c>
      <c r="AD245" t="s">
        <v>172</v>
      </c>
      <c r="AE245" s="3">
        <v>0</v>
      </c>
      <c r="AF245" s="3">
        <v>-22.28</v>
      </c>
      <c r="AG245" s="3">
        <v>1139.97</v>
      </c>
    </row>
    <row r="246" spans="1:33" hidden="1" x14ac:dyDescent="0.2">
      <c r="A246" s="12" t="s">
        <v>183</v>
      </c>
      <c r="B246" s="12"/>
      <c r="C246" s="13" t="s">
        <v>33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30">
        <v>1000</v>
      </c>
      <c r="Q246" s="30"/>
      <c r="R246" s="30"/>
      <c r="S246" s="14"/>
      <c r="T246" s="14"/>
      <c r="U246" s="14"/>
      <c r="V246" s="31">
        <v>1339.2</v>
      </c>
      <c r="W246" s="31"/>
      <c r="X246" s="31"/>
      <c r="AC246" t="s">
        <v>186</v>
      </c>
      <c r="AD246" t="s">
        <v>187</v>
      </c>
      <c r="AE246" s="3">
        <v>0</v>
      </c>
      <c r="AF246" s="3">
        <v>-3.17</v>
      </c>
      <c r="AG246" s="3">
        <v>1136.8</v>
      </c>
    </row>
    <row r="247" spans="1:33" hidden="1" x14ac:dyDescent="0.2">
      <c r="A247" s="17" t="s">
        <v>185</v>
      </c>
      <c r="B247" s="17"/>
      <c r="C247" s="18" t="s">
        <v>87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9"/>
      <c r="Q247" s="19"/>
      <c r="R247" s="19"/>
      <c r="S247" s="26">
        <v>-176.95</v>
      </c>
      <c r="T247" s="26"/>
      <c r="U247" s="26"/>
      <c r="V247" s="43">
        <v>1162.25</v>
      </c>
      <c r="W247" s="43"/>
      <c r="X247" s="43"/>
      <c r="AC247" t="s">
        <v>186</v>
      </c>
      <c r="AD247" t="s">
        <v>39</v>
      </c>
      <c r="AE247" s="3">
        <v>0</v>
      </c>
      <c r="AF247" s="3">
        <v>-12.39</v>
      </c>
      <c r="AG247" s="3">
        <v>1124.4100000000001</v>
      </c>
    </row>
    <row r="248" spans="1:33" ht="25.5" hidden="1" x14ac:dyDescent="0.2">
      <c r="A248" s="12" t="s">
        <v>185</v>
      </c>
      <c r="B248" s="12"/>
      <c r="C248" s="28" t="s">
        <v>172</v>
      </c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9"/>
      <c r="Q248" s="29"/>
      <c r="R248" s="29"/>
      <c r="S248" s="15">
        <v>-22.28</v>
      </c>
      <c r="T248" s="15"/>
      <c r="U248" s="15"/>
      <c r="V248" s="31">
        <v>1139.97</v>
      </c>
      <c r="W248" s="31"/>
      <c r="X248" s="31"/>
      <c r="AC248" t="s">
        <v>188</v>
      </c>
      <c r="AD248" t="s">
        <v>189</v>
      </c>
      <c r="AE248" s="3">
        <v>0</v>
      </c>
      <c r="AF248" s="3">
        <v>-1.5</v>
      </c>
      <c r="AG248" s="3">
        <v>1122.9100000000001</v>
      </c>
    </row>
    <row r="249" spans="1:33" hidden="1" x14ac:dyDescent="0.2">
      <c r="A249" s="17" t="s">
        <v>186</v>
      </c>
      <c r="B249" s="17"/>
      <c r="C249" s="18" t="s">
        <v>187</v>
      </c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9"/>
      <c r="Q249" s="19"/>
      <c r="R249" s="19"/>
      <c r="S249" s="20">
        <v>-3.17</v>
      </c>
      <c r="T249" s="20"/>
      <c r="U249" s="20"/>
      <c r="V249" s="43">
        <v>1136.8</v>
      </c>
      <c r="W249" s="43"/>
      <c r="X249" s="43"/>
      <c r="AC249" t="s">
        <v>188</v>
      </c>
      <c r="AD249" t="s">
        <v>82</v>
      </c>
      <c r="AE249" s="3">
        <v>0</v>
      </c>
      <c r="AF249" s="3">
        <v>-176.67</v>
      </c>
      <c r="AG249" s="3">
        <v>946.24</v>
      </c>
    </row>
    <row r="250" spans="1:33" hidden="1" x14ac:dyDescent="0.2">
      <c r="A250" s="12" t="s">
        <v>186</v>
      </c>
      <c r="B250" s="12"/>
      <c r="C250" s="13" t="s">
        <v>39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4"/>
      <c r="Q250" s="14"/>
      <c r="R250" s="14"/>
      <c r="S250" s="15">
        <v>-12.39</v>
      </c>
      <c r="T250" s="15"/>
      <c r="U250" s="15"/>
      <c r="V250" s="31">
        <v>1124.4100000000001</v>
      </c>
      <c r="W250" s="31"/>
      <c r="X250" s="31"/>
      <c r="AC250" t="s">
        <v>188</v>
      </c>
      <c r="AD250" t="s">
        <v>159</v>
      </c>
      <c r="AE250" s="3">
        <v>0</v>
      </c>
      <c r="AF250" s="3">
        <v>-200</v>
      </c>
      <c r="AG250" s="3">
        <v>746.24</v>
      </c>
    </row>
    <row r="251" spans="1:33" hidden="1" x14ac:dyDescent="0.2">
      <c r="A251" s="17" t="s">
        <v>188</v>
      </c>
      <c r="B251" s="17"/>
      <c r="C251" s="36" t="s">
        <v>189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7"/>
      <c r="Q251" s="37"/>
      <c r="R251" s="37"/>
      <c r="S251" s="20">
        <v>-1.5</v>
      </c>
      <c r="T251" s="20"/>
      <c r="U251" s="20"/>
      <c r="V251" s="43">
        <v>1122.9100000000001</v>
      </c>
      <c r="W251" s="43"/>
      <c r="X251" s="43"/>
      <c r="AC251" t="s">
        <v>188</v>
      </c>
      <c r="AD251" t="s">
        <v>79</v>
      </c>
      <c r="AE251" s="3">
        <v>0</v>
      </c>
      <c r="AF251" s="3">
        <v>-500</v>
      </c>
      <c r="AG251" s="3">
        <v>246.24</v>
      </c>
    </row>
    <row r="252" spans="1:33" ht="25.5" hidden="1" x14ac:dyDescent="0.2">
      <c r="A252" s="12" t="s">
        <v>188</v>
      </c>
      <c r="B252" s="12"/>
      <c r="C252" s="13" t="s">
        <v>82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4"/>
      <c r="Q252" s="14"/>
      <c r="R252" s="14"/>
      <c r="S252" s="38">
        <v>-176.67</v>
      </c>
      <c r="T252" s="38"/>
      <c r="U252" s="38"/>
      <c r="V252" s="16">
        <v>946.24</v>
      </c>
      <c r="W252" s="16"/>
      <c r="X252" s="16"/>
      <c r="AC252" t="s">
        <v>188</v>
      </c>
      <c r="AD252" t="s">
        <v>190</v>
      </c>
      <c r="AE252" s="3">
        <v>0</v>
      </c>
      <c r="AF252" s="3">
        <v>-120.01</v>
      </c>
      <c r="AG252" s="3">
        <v>126.23</v>
      </c>
    </row>
    <row r="253" spans="1:33" hidden="1" x14ac:dyDescent="0.2">
      <c r="A253" s="17" t="s">
        <v>188</v>
      </c>
      <c r="B253" s="17"/>
      <c r="C253" s="18" t="s">
        <v>159</v>
      </c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9"/>
      <c r="Q253" s="19"/>
      <c r="R253" s="19"/>
      <c r="S253" s="26">
        <v>-200</v>
      </c>
      <c r="T253" s="26"/>
      <c r="U253" s="26"/>
      <c r="V253" s="27">
        <v>746.24</v>
      </c>
      <c r="W253" s="27"/>
      <c r="X253" s="27"/>
      <c r="AC253" t="s">
        <v>188</v>
      </c>
      <c r="AD253" t="s">
        <v>42</v>
      </c>
      <c r="AE253" s="3">
        <v>0</v>
      </c>
      <c r="AF253" s="3">
        <v>-110</v>
      </c>
      <c r="AG253" s="3">
        <v>16.23</v>
      </c>
    </row>
    <row r="254" spans="1:33" ht="25.5" hidden="1" x14ac:dyDescent="0.2">
      <c r="A254" s="12" t="s">
        <v>188</v>
      </c>
      <c r="B254" s="12"/>
      <c r="C254" s="13" t="s">
        <v>79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4"/>
      <c r="Q254" s="14"/>
      <c r="R254" s="14"/>
      <c r="S254" s="38">
        <v>-500</v>
      </c>
      <c r="T254" s="38"/>
      <c r="U254" s="38"/>
      <c r="V254" s="16">
        <v>246.24</v>
      </c>
      <c r="W254" s="16"/>
      <c r="X254" s="16"/>
      <c r="AC254" t="s">
        <v>188</v>
      </c>
      <c r="AD254" t="s">
        <v>191</v>
      </c>
      <c r="AE254" s="3">
        <v>0</v>
      </c>
      <c r="AF254" s="3">
        <v>-12.71</v>
      </c>
      <c r="AG254" s="3">
        <v>3.52</v>
      </c>
    </row>
    <row r="255" spans="1:33" hidden="1" x14ac:dyDescent="0.2">
      <c r="A255" s="17" t="s">
        <v>188</v>
      </c>
      <c r="B255" s="17"/>
      <c r="C255" s="36" t="s">
        <v>190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7"/>
      <c r="Q255" s="37"/>
      <c r="R255" s="37"/>
      <c r="S255" s="26">
        <v>-120.01</v>
      </c>
      <c r="T255" s="26"/>
      <c r="U255" s="26"/>
      <c r="V255" s="27">
        <v>126.23</v>
      </c>
      <c r="W255" s="27"/>
      <c r="X255" s="27"/>
      <c r="AC255" t="s">
        <v>192</v>
      </c>
      <c r="AD255" s="6" t="s">
        <v>33</v>
      </c>
      <c r="AE255" s="3">
        <v>500</v>
      </c>
      <c r="AF255" s="3">
        <v>0</v>
      </c>
      <c r="AG255" s="3">
        <v>503.52</v>
      </c>
    </row>
    <row r="256" spans="1:33" ht="25.5" hidden="1" x14ac:dyDescent="0.2">
      <c r="A256" s="12" t="s">
        <v>188</v>
      </c>
      <c r="B256" s="12"/>
      <c r="C256" s="13" t="s">
        <v>42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4"/>
      <c r="Q256" s="14"/>
      <c r="R256" s="14"/>
      <c r="S256" s="38">
        <v>-110</v>
      </c>
      <c r="T256" s="38"/>
      <c r="U256" s="38"/>
      <c r="V256" s="16">
        <v>16.23</v>
      </c>
      <c r="W256" s="16"/>
      <c r="X256" s="16"/>
      <c r="AC256" t="s">
        <v>192</v>
      </c>
      <c r="AD256" t="s">
        <v>193</v>
      </c>
      <c r="AE256" s="3">
        <v>0</v>
      </c>
      <c r="AF256" s="3">
        <v>-129.97999999999999</v>
      </c>
      <c r="AG256" s="3">
        <v>373.54</v>
      </c>
    </row>
    <row r="257" spans="1:33" hidden="1" x14ac:dyDescent="0.2">
      <c r="A257" s="17" t="s">
        <v>188</v>
      </c>
      <c r="B257" s="17"/>
      <c r="C257" s="36" t="s">
        <v>191</v>
      </c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7"/>
      <c r="Q257" s="37"/>
      <c r="R257" s="37"/>
      <c r="S257" s="20">
        <v>-12.71</v>
      </c>
      <c r="T257" s="20"/>
      <c r="U257" s="20"/>
      <c r="V257" s="27">
        <v>3.52</v>
      </c>
      <c r="W257" s="27"/>
      <c r="X257" s="27"/>
      <c r="AC257" t="s">
        <v>192</v>
      </c>
      <c r="AD257" t="s">
        <v>80</v>
      </c>
      <c r="AE257" s="3">
        <v>0</v>
      </c>
      <c r="AF257" s="3">
        <v>-12.71</v>
      </c>
      <c r="AG257" s="3">
        <v>360.83</v>
      </c>
    </row>
    <row r="258" spans="1:33" ht="25.5" hidden="1" x14ac:dyDescent="0.2">
      <c r="A258" s="12" t="s">
        <v>192</v>
      </c>
      <c r="B258" s="12"/>
      <c r="C258" s="13" t="s">
        <v>33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41">
        <v>500</v>
      </c>
      <c r="Q258" s="41"/>
      <c r="R258" s="41"/>
      <c r="S258" s="14"/>
      <c r="T258" s="14"/>
      <c r="U258" s="14"/>
      <c r="V258" s="16">
        <v>503.52</v>
      </c>
      <c r="W258" s="16"/>
      <c r="X258" s="16"/>
      <c r="AC258" t="s">
        <v>192</v>
      </c>
      <c r="AD258" t="s">
        <v>194</v>
      </c>
      <c r="AE258" s="3">
        <v>0</v>
      </c>
      <c r="AF258" s="3">
        <v>-18.559999999999999</v>
      </c>
      <c r="AG258" s="3">
        <v>342.27</v>
      </c>
    </row>
    <row r="259" spans="1:33" hidden="1" x14ac:dyDescent="0.2">
      <c r="A259" s="17" t="s">
        <v>192</v>
      </c>
      <c r="B259" s="17"/>
      <c r="C259" s="36" t="s">
        <v>193</v>
      </c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7"/>
      <c r="Q259" s="37"/>
      <c r="R259" s="37"/>
      <c r="S259" s="26">
        <v>-129.97999999999999</v>
      </c>
      <c r="T259" s="26"/>
      <c r="U259" s="26"/>
      <c r="V259" s="27">
        <v>373.54</v>
      </c>
      <c r="W259" s="27"/>
      <c r="X259" s="27"/>
      <c r="AC259" t="s">
        <v>192</v>
      </c>
      <c r="AD259" t="s">
        <v>195</v>
      </c>
      <c r="AE259" s="3">
        <v>0</v>
      </c>
      <c r="AF259" s="3">
        <v>-9.08</v>
      </c>
      <c r="AG259" s="3">
        <v>333.19</v>
      </c>
    </row>
    <row r="260" spans="1:33" hidden="1" x14ac:dyDescent="0.2">
      <c r="A260" s="12" t="s">
        <v>192</v>
      </c>
      <c r="B260" s="12"/>
      <c r="C260" s="13" t="s">
        <v>80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4"/>
      <c r="Q260" s="14"/>
      <c r="R260" s="14"/>
      <c r="S260" s="15">
        <v>-12.71</v>
      </c>
      <c r="T260" s="15"/>
      <c r="U260" s="15"/>
      <c r="V260" s="16">
        <v>360.83</v>
      </c>
      <c r="W260" s="16"/>
      <c r="X260" s="16"/>
      <c r="AC260" t="s">
        <v>196</v>
      </c>
      <c r="AD260" t="s">
        <v>179</v>
      </c>
      <c r="AE260" s="3">
        <v>0</v>
      </c>
      <c r="AF260" s="3">
        <v>-13.92</v>
      </c>
      <c r="AG260" s="3">
        <v>319.27</v>
      </c>
    </row>
    <row r="261" spans="1:33" hidden="1" x14ac:dyDescent="0.2">
      <c r="A261" s="17" t="s">
        <v>192</v>
      </c>
      <c r="B261" s="17"/>
      <c r="C261" s="36" t="s">
        <v>194</v>
      </c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7"/>
      <c r="Q261" s="37"/>
      <c r="R261" s="37"/>
      <c r="S261" s="20">
        <v>-18.559999999999999</v>
      </c>
      <c r="T261" s="20"/>
      <c r="U261" s="20"/>
      <c r="V261" s="27">
        <v>342.27</v>
      </c>
      <c r="W261" s="27"/>
      <c r="X261" s="27"/>
      <c r="AC261" t="s">
        <v>196</v>
      </c>
      <c r="AD261" t="s">
        <v>197</v>
      </c>
      <c r="AE261" s="3">
        <v>0</v>
      </c>
      <c r="AF261" s="3">
        <v>-27.92</v>
      </c>
      <c r="AG261" s="3">
        <v>291.35000000000002</v>
      </c>
    </row>
    <row r="262" spans="1:33" ht="25.5" hidden="1" x14ac:dyDescent="0.2">
      <c r="A262" s="12" t="s">
        <v>192</v>
      </c>
      <c r="B262" s="12"/>
      <c r="C262" s="13" t="s">
        <v>195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4"/>
      <c r="Q262" s="14"/>
      <c r="R262" s="14"/>
      <c r="S262" s="15">
        <v>-9.08</v>
      </c>
      <c r="T262" s="15"/>
      <c r="U262" s="15"/>
      <c r="V262" s="16">
        <v>333.19</v>
      </c>
      <c r="W262" s="16"/>
      <c r="X262" s="16"/>
      <c r="AC262" t="s">
        <v>196</v>
      </c>
      <c r="AD262" t="s">
        <v>15</v>
      </c>
      <c r="AE262" s="3">
        <v>0</v>
      </c>
      <c r="AF262" s="3">
        <v>-3.98</v>
      </c>
      <c r="AG262" s="3">
        <v>287.37</v>
      </c>
    </row>
    <row r="263" spans="1:33" hidden="1" x14ac:dyDescent="0.2">
      <c r="A263" s="17" t="s">
        <v>196</v>
      </c>
      <c r="B263" s="17"/>
      <c r="C263" s="18" t="s">
        <v>179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9"/>
      <c r="Q263" s="19"/>
      <c r="R263" s="19"/>
      <c r="S263" s="20">
        <v>-13.92</v>
      </c>
      <c r="T263" s="20"/>
      <c r="U263" s="20"/>
      <c r="V263" s="27">
        <v>319.27</v>
      </c>
      <c r="W263" s="27"/>
      <c r="X263" s="27"/>
      <c r="AC263" t="s">
        <v>196</v>
      </c>
      <c r="AD263" s="6" t="s">
        <v>33</v>
      </c>
      <c r="AE263" s="3">
        <v>550</v>
      </c>
      <c r="AF263" s="3">
        <v>0</v>
      </c>
      <c r="AG263" s="3">
        <v>837.37</v>
      </c>
    </row>
    <row r="264" spans="1:33" hidden="1" x14ac:dyDescent="0.2">
      <c r="A264" s="12" t="s">
        <v>196</v>
      </c>
      <c r="B264" s="12"/>
      <c r="C264" s="13" t="s">
        <v>197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4"/>
      <c r="Q264" s="14"/>
      <c r="R264" s="14"/>
      <c r="S264" s="15">
        <v>-27.92</v>
      </c>
      <c r="T264" s="15"/>
      <c r="U264" s="15"/>
      <c r="V264" s="16">
        <v>291.35000000000002</v>
      </c>
      <c r="W264" s="16"/>
      <c r="X264" s="16"/>
      <c r="AC264" t="s">
        <v>196</v>
      </c>
      <c r="AD264" t="s">
        <v>46</v>
      </c>
      <c r="AE264" s="3">
        <v>0</v>
      </c>
      <c r="AF264" s="3">
        <v>-2.86</v>
      </c>
      <c r="AG264" s="3">
        <v>834.51</v>
      </c>
    </row>
    <row r="265" spans="1:33" ht="25.5" hidden="1" x14ac:dyDescent="0.2">
      <c r="A265" s="17" t="s">
        <v>196</v>
      </c>
      <c r="B265" s="17"/>
      <c r="C265" s="36" t="s">
        <v>15</v>
      </c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7"/>
      <c r="Q265" s="37"/>
      <c r="R265" s="37"/>
      <c r="S265" s="20">
        <v>-3.98</v>
      </c>
      <c r="T265" s="20"/>
      <c r="U265" s="20"/>
      <c r="V265" s="27">
        <v>287.37</v>
      </c>
      <c r="W265" s="27"/>
      <c r="X265" s="27"/>
      <c r="AC265" t="s">
        <v>198</v>
      </c>
      <c r="AD265" t="s">
        <v>165</v>
      </c>
      <c r="AE265" s="3">
        <v>0</v>
      </c>
      <c r="AF265" s="3">
        <v>-143.1</v>
      </c>
      <c r="AG265" s="3">
        <v>691.41</v>
      </c>
    </row>
    <row r="266" spans="1:33" hidden="1" x14ac:dyDescent="0.2">
      <c r="A266" s="12" t="s">
        <v>196</v>
      </c>
      <c r="B266" s="12"/>
      <c r="C266" s="13" t="s">
        <v>33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41">
        <v>550</v>
      </c>
      <c r="Q266" s="41"/>
      <c r="R266" s="41"/>
      <c r="S266" s="14"/>
      <c r="T266" s="14"/>
      <c r="U266" s="14"/>
      <c r="V266" s="16">
        <v>837.37</v>
      </c>
      <c r="W266" s="16"/>
      <c r="X266" s="16"/>
      <c r="AC266" t="s">
        <v>198</v>
      </c>
      <c r="AD266" t="s">
        <v>39</v>
      </c>
      <c r="AE266" s="3">
        <v>0</v>
      </c>
      <c r="AF266" s="3">
        <v>-8.4</v>
      </c>
      <c r="AG266" s="3">
        <v>683.01</v>
      </c>
    </row>
    <row r="267" spans="1:33" hidden="1" x14ac:dyDescent="0.2">
      <c r="A267" s="17" t="s">
        <v>196</v>
      </c>
      <c r="B267" s="17"/>
      <c r="C267" s="18" t="s">
        <v>46</v>
      </c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9"/>
      <c r="Q267" s="19"/>
      <c r="R267" s="19"/>
      <c r="S267" s="20">
        <v>-2.86</v>
      </c>
      <c r="T267" s="20"/>
      <c r="U267" s="20"/>
      <c r="V267" s="27">
        <v>834.51</v>
      </c>
      <c r="W267" s="27"/>
      <c r="X267" s="27"/>
      <c r="AC267" t="s">
        <v>198</v>
      </c>
      <c r="AD267" t="s">
        <v>199</v>
      </c>
      <c r="AE267" s="3">
        <v>0</v>
      </c>
      <c r="AF267" s="3">
        <v>-32.99</v>
      </c>
      <c r="AG267" s="3">
        <v>650.02</v>
      </c>
    </row>
    <row r="268" spans="1:33" hidden="1" x14ac:dyDescent="0.2">
      <c r="A268" s="12" t="s">
        <v>198</v>
      </c>
      <c r="B268" s="12"/>
      <c r="C268" s="28" t="s">
        <v>165</v>
      </c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9"/>
      <c r="Q268" s="29"/>
      <c r="R268" s="29"/>
      <c r="S268" s="38">
        <v>-143.1</v>
      </c>
      <c r="T268" s="38"/>
      <c r="U268" s="38"/>
      <c r="V268" s="16">
        <v>691.41</v>
      </c>
      <c r="W268" s="16"/>
      <c r="X268" s="16"/>
      <c r="AC268" t="s">
        <v>198</v>
      </c>
      <c r="AD268" t="s">
        <v>30</v>
      </c>
      <c r="AE268" s="3">
        <v>0</v>
      </c>
      <c r="AF268" s="3">
        <v>-0.99</v>
      </c>
      <c r="AG268" s="3">
        <v>649.03</v>
      </c>
    </row>
    <row r="269" spans="1:33" ht="25.5" hidden="1" x14ac:dyDescent="0.2">
      <c r="A269" s="17" t="s">
        <v>198</v>
      </c>
      <c r="B269" s="17"/>
      <c r="C269" s="18" t="s">
        <v>39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9"/>
      <c r="Q269" s="19"/>
      <c r="R269" s="19"/>
      <c r="S269" s="20">
        <v>-8.4</v>
      </c>
      <c r="T269" s="20"/>
      <c r="U269" s="20"/>
      <c r="V269" s="27">
        <v>683.01</v>
      </c>
      <c r="W269" s="27"/>
      <c r="X269" s="27"/>
      <c r="AC269" t="s">
        <v>198</v>
      </c>
      <c r="AD269" t="s">
        <v>156</v>
      </c>
      <c r="AE269" s="3">
        <v>0</v>
      </c>
      <c r="AF269" s="3">
        <v>-53.47</v>
      </c>
      <c r="AG269" s="3">
        <v>595.55999999999995</v>
      </c>
    </row>
    <row r="270" spans="1:33" hidden="1" x14ac:dyDescent="0.2">
      <c r="A270" s="12" t="s">
        <v>198</v>
      </c>
      <c r="B270" s="12"/>
      <c r="C270" s="13" t="s">
        <v>199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4"/>
      <c r="Q270" s="14"/>
      <c r="R270" s="14"/>
      <c r="S270" s="15">
        <v>-32.99</v>
      </c>
      <c r="T270" s="15"/>
      <c r="U270" s="15"/>
      <c r="V270" s="16">
        <v>650.02</v>
      </c>
      <c r="W270" s="16"/>
      <c r="X270" s="16"/>
      <c r="AC270" t="s">
        <v>200</v>
      </c>
      <c r="AD270" t="s">
        <v>159</v>
      </c>
      <c r="AE270" s="3">
        <v>0</v>
      </c>
      <c r="AF270" s="3">
        <v>-500</v>
      </c>
      <c r="AG270" s="3">
        <v>95.56</v>
      </c>
    </row>
    <row r="271" spans="1:33" ht="25.5" hidden="1" x14ac:dyDescent="0.2">
      <c r="A271" s="17" t="s">
        <v>198</v>
      </c>
      <c r="B271" s="17"/>
      <c r="C271" s="18" t="s">
        <v>30</v>
      </c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9"/>
      <c r="Q271" s="19"/>
      <c r="R271" s="19"/>
      <c r="S271" s="20">
        <v>-0.99</v>
      </c>
      <c r="T271" s="20"/>
      <c r="U271" s="20"/>
      <c r="V271" s="27">
        <v>649.03</v>
      </c>
      <c r="W271" s="27"/>
      <c r="X271" s="27"/>
      <c r="AC271" t="s">
        <v>200</v>
      </c>
      <c r="AD271" t="s">
        <v>155</v>
      </c>
      <c r="AE271" s="3">
        <v>0</v>
      </c>
      <c r="AF271" s="3">
        <v>-36.340000000000003</v>
      </c>
      <c r="AG271" s="3">
        <v>59.22</v>
      </c>
    </row>
    <row r="272" spans="1:33" ht="25.5" hidden="1" x14ac:dyDescent="0.2">
      <c r="A272" s="12" t="s">
        <v>198</v>
      </c>
      <c r="B272" s="12"/>
      <c r="C272" s="28" t="s">
        <v>156</v>
      </c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9"/>
      <c r="Q272" s="29"/>
      <c r="R272" s="29"/>
      <c r="S272" s="15">
        <v>-53.47</v>
      </c>
      <c r="T272" s="15"/>
      <c r="U272" s="15"/>
      <c r="V272" s="16">
        <v>595.55999999999995</v>
      </c>
      <c r="W272" s="16"/>
      <c r="X272" s="16"/>
      <c r="AC272" t="s">
        <v>201</v>
      </c>
      <c r="AD272" t="s">
        <v>171</v>
      </c>
      <c r="AE272" s="3">
        <v>0</v>
      </c>
      <c r="AF272" s="3">
        <v>-20.96</v>
      </c>
      <c r="AG272" s="3">
        <v>38.26</v>
      </c>
    </row>
    <row r="273" spans="1:34" ht="25.5" hidden="1" x14ac:dyDescent="0.2">
      <c r="A273" s="17" t="s">
        <v>200</v>
      </c>
      <c r="B273" s="17"/>
      <c r="C273" s="18" t="s">
        <v>159</v>
      </c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9"/>
      <c r="Q273" s="19"/>
      <c r="R273" s="19"/>
      <c r="S273" s="26">
        <v>-500</v>
      </c>
      <c r="T273" s="26"/>
      <c r="U273" s="26"/>
      <c r="V273" s="27">
        <v>95.56</v>
      </c>
      <c r="W273" s="27"/>
      <c r="X273" s="27"/>
      <c r="AC273" t="s">
        <v>201</v>
      </c>
      <c r="AD273" t="s">
        <v>202</v>
      </c>
      <c r="AE273" s="3">
        <v>0</v>
      </c>
      <c r="AF273" s="3">
        <v>-8.4700000000000006</v>
      </c>
      <c r="AG273" s="3">
        <v>29.79</v>
      </c>
    </row>
    <row r="274" spans="1:34" hidden="1" x14ac:dyDescent="0.2">
      <c r="A274" s="12" t="s">
        <v>200</v>
      </c>
      <c r="B274" s="12"/>
      <c r="C274" s="28" t="s">
        <v>155</v>
      </c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9"/>
      <c r="Q274" s="29"/>
      <c r="R274" s="29"/>
      <c r="S274" s="15">
        <v>-36.340000000000003</v>
      </c>
      <c r="T274" s="15"/>
      <c r="U274" s="15"/>
      <c r="V274" s="16">
        <v>59.22</v>
      </c>
      <c r="W274" s="16"/>
      <c r="X274" s="16"/>
      <c r="AC274" t="s">
        <v>203</v>
      </c>
      <c r="AD274" t="s">
        <v>179</v>
      </c>
      <c r="AE274" s="3">
        <v>0</v>
      </c>
      <c r="AF274" s="3">
        <v>-16.670000000000002</v>
      </c>
      <c r="AG274" s="3">
        <v>13.12</v>
      </c>
    </row>
    <row r="275" spans="1:34" hidden="1" x14ac:dyDescent="0.2">
      <c r="A275" s="17" t="s">
        <v>201</v>
      </c>
      <c r="B275" s="17"/>
      <c r="C275" s="36" t="s">
        <v>171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7"/>
      <c r="Q275" s="37"/>
      <c r="R275" s="37"/>
      <c r="S275" s="20">
        <v>-20.96</v>
      </c>
      <c r="T275" s="20"/>
      <c r="U275" s="20"/>
      <c r="V275" s="27">
        <v>38.26</v>
      </c>
      <c r="W275" s="27"/>
      <c r="X275" s="27"/>
      <c r="AC275" t="s">
        <v>203</v>
      </c>
      <c r="AD275" s="6" t="s">
        <v>33</v>
      </c>
      <c r="AE275" s="3">
        <v>500</v>
      </c>
      <c r="AF275" s="3">
        <v>0</v>
      </c>
      <c r="AG275" s="3">
        <v>513.12</v>
      </c>
    </row>
    <row r="276" spans="1:34" hidden="1" x14ac:dyDescent="0.2">
      <c r="A276" s="12" t="s">
        <v>201</v>
      </c>
      <c r="B276" s="12"/>
      <c r="C276" s="28" t="s">
        <v>202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9"/>
      <c r="Q276" s="29"/>
      <c r="R276" s="29"/>
      <c r="S276" s="15">
        <v>-8.4700000000000006</v>
      </c>
      <c r="T276" s="15"/>
      <c r="U276" s="15"/>
      <c r="V276" s="16">
        <v>29.79</v>
      </c>
      <c r="W276" s="16"/>
      <c r="X276" s="16"/>
      <c r="AC276" t="s">
        <v>203</v>
      </c>
      <c r="AD276" t="s">
        <v>204</v>
      </c>
      <c r="AE276" s="3">
        <v>0</v>
      </c>
      <c r="AF276" s="3">
        <v>-101.75</v>
      </c>
      <c r="AG276" s="3">
        <v>411.37</v>
      </c>
    </row>
    <row r="277" spans="1:34" hidden="1" x14ac:dyDescent="0.2">
      <c r="A277" s="17" t="s">
        <v>203</v>
      </c>
      <c r="B277" s="17"/>
      <c r="C277" s="18" t="s">
        <v>179</v>
      </c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9"/>
      <c r="Q277" s="19"/>
      <c r="R277" s="19"/>
      <c r="S277" s="20">
        <v>-16.670000000000002</v>
      </c>
      <c r="T277" s="20"/>
      <c r="U277" s="20"/>
      <c r="V277" s="27">
        <v>13.12</v>
      </c>
      <c r="W277" s="27"/>
      <c r="X277" s="27"/>
      <c r="AC277" t="s">
        <v>205</v>
      </c>
      <c r="AD277" t="s">
        <v>39</v>
      </c>
      <c r="AE277" s="3">
        <v>0</v>
      </c>
      <c r="AF277" s="3">
        <v>-13.14</v>
      </c>
      <c r="AG277" s="3">
        <v>398.23</v>
      </c>
    </row>
    <row r="278" spans="1:34" hidden="1" x14ac:dyDescent="0.2">
      <c r="A278" s="12" t="s">
        <v>203</v>
      </c>
      <c r="B278" s="12"/>
      <c r="C278" s="13" t="s">
        <v>33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41">
        <v>500</v>
      </c>
      <c r="Q278" s="41"/>
      <c r="R278" s="41"/>
      <c r="S278" s="14"/>
      <c r="T278" s="14"/>
      <c r="U278" s="14"/>
      <c r="V278" s="16">
        <v>513.12</v>
      </c>
      <c r="W278" s="16"/>
      <c r="X278" s="16"/>
      <c r="AC278" t="s">
        <v>205</v>
      </c>
      <c r="AD278" s="6" t="s">
        <v>33</v>
      </c>
      <c r="AE278" s="3">
        <v>1500</v>
      </c>
      <c r="AF278" s="3">
        <v>0</v>
      </c>
      <c r="AG278" s="3">
        <v>1898.23</v>
      </c>
      <c r="AH278" t="s">
        <v>426</v>
      </c>
    </row>
    <row r="279" spans="1:34" hidden="1" x14ac:dyDescent="0.2">
      <c r="A279" s="17" t="s">
        <v>203</v>
      </c>
      <c r="B279" s="17"/>
      <c r="C279" s="18" t="s">
        <v>204</v>
      </c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9"/>
      <c r="Q279" s="19"/>
      <c r="R279" s="19"/>
      <c r="S279" s="26">
        <v>-101.75</v>
      </c>
      <c r="T279" s="26"/>
      <c r="U279" s="26"/>
      <c r="V279" s="27">
        <v>411.37</v>
      </c>
      <c r="W279" s="27"/>
      <c r="X279" s="27"/>
      <c r="AC279" t="s">
        <v>205</v>
      </c>
      <c r="AD279" t="s">
        <v>42</v>
      </c>
      <c r="AE279" s="3">
        <v>0</v>
      </c>
      <c r="AF279" s="3">
        <v>-110</v>
      </c>
      <c r="AG279" s="3">
        <v>1788.23</v>
      </c>
      <c r="AH279" t="s">
        <v>426</v>
      </c>
    </row>
    <row r="280" spans="1:34" ht="25.5" hidden="1" x14ac:dyDescent="0.2">
      <c r="A280" s="12" t="s">
        <v>205</v>
      </c>
      <c r="B280" s="12"/>
      <c r="C280" s="13" t="s">
        <v>39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4"/>
      <c r="Q280" s="14"/>
      <c r="R280" s="14"/>
      <c r="S280" s="15">
        <v>-13.14</v>
      </c>
      <c r="T280" s="15"/>
      <c r="U280" s="15"/>
      <c r="V280" s="16">
        <v>398.23</v>
      </c>
      <c r="W280" s="16"/>
      <c r="X280" s="16"/>
      <c r="AC280" t="s">
        <v>206</v>
      </c>
      <c r="AD280" t="s">
        <v>126</v>
      </c>
      <c r="AE280" s="3">
        <v>0</v>
      </c>
      <c r="AF280" s="3">
        <v>-32.950000000000003</v>
      </c>
      <c r="AG280" s="3">
        <v>1755.28</v>
      </c>
      <c r="AH280" t="s">
        <v>426</v>
      </c>
    </row>
    <row r="281" spans="1:34" hidden="1" x14ac:dyDescent="0.2">
      <c r="A281" s="17" t="s">
        <v>205</v>
      </c>
      <c r="B281" s="17"/>
      <c r="C281" s="18" t="s">
        <v>33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42">
        <v>1500</v>
      </c>
      <c r="Q281" s="42"/>
      <c r="R281" s="42"/>
      <c r="S281" s="19"/>
      <c r="T281" s="19"/>
      <c r="U281" s="19"/>
      <c r="V281" s="43">
        <v>1898.23</v>
      </c>
      <c r="W281" s="43"/>
      <c r="X281" s="43"/>
      <c r="AC281" t="s">
        <v>206</v>
      </c>
      <c r="AD281" t="s">
        <v>46</v>
      </c>
      <c r="AE281" s="3">
        <v>0</v>
      </c>
      <c r="AF281" s="3">
        <v>-4.2300000000000004</v>
      </c>
      <c r="AG281" s="3">
        <v>1751.05</v>
      </c>
      <c r="AH281" t="s">
        <v>426</v>
      </c>
    </row>
    <row r="282" spans="1:34" hidden="1" x14ac:dyDescent="0.2">
      <c r="A282" s="12" t="s">
        <v>205</v>
      </c>
      <c r="B282" s="12"/>
      <c r="C282" s="13" t="s">
        <v>42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4"/>
      <c r="Q282" s="14"/>
      <c r="R282" s="14"/>
      <c r="S282" s="38">
        <v>-110</v>
      </c>
      <c r="T282" s="38"/>
      <c r="U282" s="38"/>
      <c r="V282" s="31">
        <v>1788.23</v>
      </c>
      <c r="W282" s="31"/>
      <c r="X282" s="31"/>
      <c r="AC282" t="s">
        <v>206</v>
      </c>
      <c r="AD282" t="s">
        <v>207</v>
      </c>
      <c r="AE282" s="3">
        <v>0</v>
      </c>
      <c r="AF282" s="3">
        <v>-85.7</v>
      </c>
      <c r="AG282" s="3">
        <v>1665.35</v>
      </c>
    </row>
    <row r="283" spans="1:34" ht="25.5" hidden="1" x14ac:dyDescent="0.2">
      <c r="A283" s="17" t="s">
        <v>206</v>
      </c>
      <c r="B283" s="17"/>
      <c r="C283" s="36" t="s">
        <v>126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7"/>
      <c r="Q283" s="37"/>
      <c r="R283" s="37"/>
      <c r="S283" s="20">
        <v>-32.950000000000003</v>
      </c>
      <c r="T283" s="20"/>
      <c r="U283" s="20"/>
      <c r="V283" s="43">
        <v>1755.28</v>
      </c>
      <c r="W283" s="43"/>
      <c r="X283" s="43"/>
      <c r="AC283" t="s">
        <v>206</v>
      </c>
      <c r="AD283" t="s">
        <v>208</v>
      </c>
      <c r="AE283" s="3">
        <v>0</v>
      </c>
      <c r="AF283" s="3">
        <v>-25.9</v>
      </c>
      <c r="AG283" s="3">
        <v>1639.45</v>
      </c>
      <c r="AH283" t="s">
        <v>426</v>
      </c>
    </row>
    <row r="284" spans="1:34" hidden="1" x14ac:dyDescent="0.2">
      <c r="A284" s="12" t="s">
        <v>206</v>
      </c>
      <c r="B284" s="12"/>
      <c r="C284" s="13" t="s">
        <v>46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4"/>
      <c r="Q284" s="14"/>
      <c r="R284" s="14"/>
      <c r="S284" s="15">
        <v>-4.2300000000000004</v>
      </c>
      <c r="T284" s="15"/>
      <c r="U284" s="15"/>
      <c r="V284" s="31">
        <v>1751.05</v>
      </c>
      <c r="W284" s="31"/>
      <c r="X284" s="31"/>
      <c r="AC284" t="s">
        <v>206</v>
      </c>
      <c r="AD284" s="6" t="s">
        <v>119</v>
      </c>
      <c r="AE284" s="3">
        <v>100</v>
      </c>
      <c r="AF284" s="3">
        <v>0</v>
      </c>
      <c r="AG284" s="3">
        <v>1739.45</v>
      </c>
      <c r="AH284" t="s">
        <v>426</v>
      </c>
    </row>
    <row r="285" spans="1:34" hidden="1" x14ac:dyDescent="0.2">
      <c r="A285" s="17" t="s">
        <v>206</v>
      </c>
      <c r="B285" s="17"/>
      <c r="C285" s="18" t="s">
        <v>207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9"/>
      <c r="Q285" s="19"/>
      <c r="R285" s="19"/>
      <c r="S285" s="20">
        <v>-85.7</v>
      </c>
      <c r="T285" s="20"/>
      <c r="U285" s="20"/>
      <c r="V285" s="43">
        <v>1665.35</v>
      </c>
      <c r="W285" s="43"/>
      <c r="X285" s="43"/>
      <c r="AC285" t="s">
        <v>206</v>
      </c>
      <c r="AD285" t="s">
        <v>169</v>
      </c>
      <c r="AE285" s="3">
        <v>0</v>
      </c>
      <c r="AF285" s="3">
        <v>-32.78</v>
      </c>
      <c r="AG285" s="3">
        <v>1706.67</v>
      </c>
    </row>
    <row r="286" spans="1:34" hidden="1" x14ac:dyDescent="0.2">
      <c r="A286" s="12" t="s">
        <v>206</v>
      </c>
      <c r="B286" s="12"/>
      <c r="C286" s="28" t="s">
        <v>208</v>
      </c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9"/>
      <c r="Q286" s="29"/>
      <c r="R286" s="29"/>
      <c r="S286" s="15">
        <v>-25.9</v>
      </c>
      <c r="T286" s="15"/>
      <c r="U286" s="15"/>
      <c r="V286" s="31">
        <v>1639.45</v>
      </c>
      <c r="W286" s="31"/>
      <c r="X286" s="31"/>
      <c r="AC286" t="s">
        <v>206</v>
      </c>
      <c r="AD286" t="s">
        <v>100</v>
      </c>
      <c r="AE286" s="3">
        <v>0</v>
      </c>
      <c r="AF286" s="3">
        <v>-6.35</v>
      </c>
      <c r="AG286" s="3">
        <v>1700.32</v>
      </c>
      <c r="AH286" t="s">
        <v>426</v>
      </c>
    </row>
    <row r="287" spans="1:34" ht="25.5" hidden="1" x14ac:dyDescent="0.2">
      <c r="A287" s="17" t="s">
        <v>206</v>
      </c>
      <c r="B287" s="17"/>
      <c r="C287" s="18" t="s">
        <v>119</v>
      </c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40">
        <v>100</v>
      </c>
      <c r="Q287" s="40"/>
      <c r="R287" s="40"/>
      <c r="S287" s="19"/>
      <c r="T287" s="19"/>
      <c r="U287" s="19"/>
      <c r="V287" s="43">
        <v>1739.45</v>
      </c>
      <c r="W287" s="43"/>
      <c r="X287" s="43"/>
      <c r="AC287" t="s">
        <v>206</v>
      </c>
      <c r="AD287" t="s">
        <v>209</v>
      </c>
      <c r="AE287" s="3">
        <v>0</v>
      </c>
      <c r="AF287" s="3">
        <v>-49.35</v>
      </c>
      <c r="AG287" s="3">
        <v>1650.97</v>
      </c>
      <c r="AH287" t="s">
        <v>426</v>
      </c>
    </row>
    <row r="288" spans="1:34" hidden="1" x14ac:dyDescent="0.2">
      <c r="A288" s="12" t="s">
        <v>206</v>
      </c>
      <c r="B288" s="12"/>
      <c r="C288" s="13" t="s">
        <v>169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4"/>
      <c r="Q288" s="14"/>
      <c r="R288" s="14"/>
      <c r="S288" s="15">
        <v>-32.78</v>
      </c>
      <c r="T288" s="15"/>
      <c r="U288" s="15"/>
      <c r="V288" s="31">
        <v>1706.67</v>
      </c>
      <c r="W288" s="31"/>
      <c r="X288" s="31"/>
      <c r="AC288" t="s">
        <v>206</v>
      </c>
      <c r="AD288" t="s">
        <v>199</v>
      </c>
      <c r="AE288" s="3">
        <v>0</v>
      </c>
      <c r="AF288" s="3">
        <v>-29.7</v>
      </c>
      <c r="AG288" s="3">
        <v>1621.27</v>
      </c>
      <c r="AH288" t="s">
        <v>426</v>
      </c>
    </row>
    <row r="289" spans="1:34" hidden="1" x14ac:dyDescent="0.2">
      <c r="A289" s="17" t="s">
        <v>206</v>
      </c>
      <c r="B289" s="17"/>
      <c r="C289" s="18" t="s">
        <v>100</v>
      </c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9"/>
      <c r="Q289" s="19"/>
      <c r="R289" s="19"/>
      <c r="S289" s="20">
        <v>-6.35</v>
      </c>
      <c r="T289" s="20"/>
      <c r="U289" s="20"/>
      <c r="V289" s="43">
        <v>1700.32</v>
      </c>
      <c r="W289" s="43"/>
      <c r="X289" s="43"/>
      <c r="AC289" t="s">
        <v>206</v>
      </c>
      <c r="AD289" t="s">
        <v>30</v>
      </c>
      <c r="AE289" s="3">
        <v>0</v>
      </c>
      <c r="AF289" s="3">
        <v>-0.89</v>
      </c>
      <c r="AG289" s="3">
        <v>1620.38</v>
      </c>
      <c r="AH289" t="s">
        <v>426</v>
      </c>
    </row>
    <row r="290" spans="1:34" hidden="1" x14ac:dyDescent="0.2">
      <c r="A290" s="12" t="s">
        <v>206</v>
      </c>
      <c r="B290" s="12"/>
      <c r="C290" s="28" t="s">
        <v>209</v>
      </c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9"/>
      <c r="Q290" s="29"/>
      <c r="R290" s="29"/>
      <c r="S290" s="15">
        <v>-49.35</v>
      </c>
      <c r="T290" s="15"/>
      <c r="U290" s="15"/>
      <c r="V290" s="31">
        <v>1650.97</v>
      </c>
      <c r="W290" s="31"/>
      <c r="X290" s="31"/>
      <c r="AC290" t="s">
        <v>210</v>
      </c>
      <c r="AD290" t="s">
        <v>166</v>
      </c>
      <c r="AE290" s="3">
        <v>0</v>
      </c>
      <c r="AF290" s="3">
        <v>-12.48</v>
      </c>
      <c r="AG290" s="3">
        <v>1607.9</v>
      </c>
      <c r="AH290" t="s">
        <v>426</v>
      </c>
    </row>
    <row r="291" spans="1:34" hidden="1" x14ac:dyDescent="0.2">
      <c r="A291" s="17" t="s">
        <v>206</v>
      </c>
      <c r="B291" s="17"/>
      <c r="C291" s="18" t="s">
        <v>199</v>
      </c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9"/>
      <c r="Q291" s="19"/>
      <c r="R291" s="19"/>
      <c r="S291" s="20">
        <v>-29.7</v>
      </c>
      <c r="T291" s="20"/>
      <c r="U291" s="20"/>
      <c r="V291" s="43">
        <v>1621.27</v>
      </c>
      <c r="W291" s="43"/>
      <c r="X291" s="43"/>
      <c r="AC291" t="s">
        <v>210</v>
      </c>
      <c r="AD291" t="s">
        <v>179</v>
      </c>
      <c r="AE291" s="3">
        <v>0</v>
      </c>
      <c r="AF291" s="3">
        <v>-14.35</v>
      </c>
      <c r="AG291" s="3">
        <v>1593.55</v>
      </c>
      <c r="AH291" t="s">
        <v>426</v>
      </c>
    </row>
    <row r="292" spans="1:34" hidden="1" x14ac:dyDescent="0.2">
      <c r="A292" s="12" t="s">
        <v>206</v>
      </c>
      <c r="B292" s="12"/>
      <c r="C292" s="13" t="s">
        <v>30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29"/>
      <c r="Q292" s="29"/>
      <c r="R292" s="29"/>
      <c r="S292" s="15">
        <v>-0.89</v>
      </c>
      <c r="T292" s="15"/>
      <c r="U292" s="15"/>
      <c r="V292" s="31">
        <v>1620.38</v>
      </c>
      <c r="W292" s="31"/>
      <c r="X292" s="31"/>
      <c r="AC292" t="s">
        <v>210</v>
      </c>
      <c r="AD292" t="s">
        <v>148</v>
      </c>
      <c r="AE292" s="3">
        <v>0</v>
      </c>
      <c r="AF292" s="3">
        <v>-5.29</v>
      </c>
      <c r="AG292" s="3">
        <v>1588.26</v>
      </c>
      <c r="AH292" t="s">
        <v>426</v>
      </c>
    </row>
    <row r="293" spans="1:34" hidden="1" x14ac:dyDescent="0.2">
      <c r="A293" s="17" t="s">
        <v>210</v>
      </c>
      <c r="B293" s="17"/>
      <c r="C293" s="18" t="s">
        <v>166</v>
      </c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9"/>
      <c r="Q293" s="19"/>
      <c r="R293" s="19"/>
      <c r="S293" s="20">
        <v>-12.48</v>
      </c>
      <c r="T293" s="20"/>
      <c r="U293" s="20"/>
      <c r="V293" s="50">
        <v>1607.9</v>
      </c>
      <c r="W293" s="50"/>
      <c r="X293" s="2"/>
      <c r="AC293" t="s">
        <v>211</v>
      </c>
      <c r="AD293" t="s">
        <v>212</v>
      </c>
      <c r="AE293" s="3">
        <v>0</v>
      </c>
      <c r="AF293" s="3">
        <v>-21.19</v>
      </c>
      <c r="AG293" s="3">
        <v>1567.07</v>
      </c>
      <c r="AH293" t="s">
        <v>426</v>
      </c>
    </row>
    <row r="294" spans="1:34" hidden="1" x14ac:dyDescent="0.2">
      <c r="A294" s="12" t="s">
        <v>210</v>
      </c>
      <c r="B294" s="12"/>
      <c r="C294" s="13" t="s">
        <v>179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4"/>
      <c r="Q294" s="14"/>
      <c r="R294" s="14"/>
      <c r="S294" s="15">
        <v>-14.35</v>
      </c>
      <c r="T294" s="15"/>
      <c r="U294" s="15"/>
      <c r="V294" s="49">
        <v>1593.55</v>
      </c>
      <c r="W294" s="49"/>
      <c r="X294" s="2"/>
      <c r="AC294" t="s">
        <v>211</v>
      </c>
      <c r="AD294" s="6" t="s">
        <v>213</v>
      </c>
      <c r="AE294" s="3">
        <v>0</v>
      </c>
      <c r="AF294" s="3">
        <v>-1500</v>
      </c>
      <c r="AG294" s="3">
        <v>67.069999999999993</v>
      </c>
      <c r="AH294" t="s">
        <v>426</v>
      </c>
    </row>
    <row r="295" spans="1:34" hidden="1" x14ac:dyDescent="0.2">
      <c r="A295" s="17" t="s">
        <v>210</v>
      </c>
      <c r="B295" s="17"/>
      <c r="C295" s="18" t="s">
        <v>148</v>
      </c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9"/>
      <c r="Q295" s="19"/>
      <c r="R295" s="19"/>
      <c r="S295" s="20">
        <v>-5.29</v>
      </c>
      <c r="T295" s="20"/>
      <c r="U295" s="20"/>
      <c r="V295" s="50">
        <v>1588.26</v>
      </c>
      <c r="W295" s="50"/>
      <c r="X295" s="2"/>
      <c r="AC295" t="s">
        <v>211</v>
      </c>
      <c r="AD295" s="6" t="s">
        <v>33</v>
      </c>
      <c r="AE295" s="3">
        <v>321.58</v>
      </c>
      <c r="AF295" s="3">
        <v>0</v>
      </c>
      <c r="AG295" s="3">
        <v>388.65</v>
      </c>
      <c r="AH295" t="s">
        <v>426</v>
      </c>
    </row>
    <row r="296" spans="1:34" hidden="1" x14ac:dyDescent="0.2">
      <c r="A296" s="12" t="s">
        <v>211</v>
      </c>
      <c r="B296" s="12"/>
      <c r="C296" s="13" t="s">
        <v>212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4"/>
      <c r="Q296" s="14"/>
      <c r="R296" s="14"/>
      <c r="S296" s="15">
        <v>-21.19</v>
      </c>
      <c r="T296" s="15"/>
      <c r="U296" s="15"/>
      <c r="V296" s="49">
        <v>1567.07</v>
      </c>
      <c r="W296" s="49"/>
      <c r="X296" s="2"/>
      <c r="AC296" t="s">
        <v>211</v>
      </c>
      <c r="AD296" s="6" t="s">
        <v>33</v>
      </c>
      <c r="AE296" s="3">
        <v>456.19</v>
      </c>
      <c r="AF296" s="3">
        <v>0</v>
      </c>
      <c r="AG296" s="3">
        <v>844.84</v>
      </c>
      <c r="AH296" t="s">
        <v>426</v>
      </c>
    </row>
    <row r="297" spans="1:34" hidden="1" x14ac:dyDescent="0.2">
      <c r="A297" s="29"/>
      <c r="B297" s="29"/>
      <c r="C297" s="13" t="s">
        <v>36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29"/>
      <c r="Q297" s="29"/>
      <c r="R297" s="29"/>
      <c r="S297" s="29"/>
      <c r="T297" s="29"/>
      <c r="U297" s="29"/>
      <c r="V297" s="29"/>
      <c r="W297" s="29"/>
      <c r="X297" s="1"/>
      <c r="AC297" t="s">
        <v>211</v>
      </c>
      <c r="AD297" s="6" t="s">
        <v>33</v>
      </c>
      <c r="AE297" s="3">
        <v>500</v>
      </c>
      <c r="AF297" s="3">
        <v>0</v>
      </c>
      <c r="AG297" s="3">
        <v>1344.84</v>
      </c>
      <c r="AH297" t="s">
        <v>426</v>
      </c>
    </row>
    <row r="298" spans="1:34" hidden="1" x14ac:dyDescent="0.2">
      <c r="A298" s="17" t="s">
        <v>211</v>
      </c>
      <c r="B298" s="17"/>
      <c r="C298" s="18" t="s">
        <v>213</v>
      </c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9"/>
      <c r="Q298" s="19"/>
      <c r="R298" s="19"/>
      <c r="S298" s="44">
        <v>-1500</v>
      </c>
      <c r="T298" s="44"/>
      <c r="U298" s="44"/>
      <c r="V298" s="48">
        <v>67.069999999999993</v>
      </c>
      <c r="W298" s="48"/>
      <c r="X298" s="2"/>
      <c r="AC298" t="s">
        <v>211</v>
      </c>
      <c r="AD298" t="s">
        <v>39</v>
      </c>
      <c r="AE298" s="3">
        <v>0</v>
      </c>
      <c r="AF298" s="3">
        <v>-8.6999999999999993</v>
      </c>
      <c r="AG298" s="3">
        <v>1336.14</v>
      </c>
      <c r="AH298" t="s">
        <v>426</v>
      </c>
    </row>
    <row r="299" spans="1:34" hidden="1" x14ac:dyDescent="0.2">
      <c r="A299" s="37"/>
      <c r="B299" s="37"/>
      <c r="C299" s="18" t="s">
        <v>214</v>
      </c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37"/>
      <c r="Q299" s="37"/>
      <c r="R299" s="37"/>
      <c r="S299" s="37"/>
      <c r="T299" s="37"/>
      <c r="U299" s="37"/>
      <c r="V299" s="37"/>
      <c r="W299" s="37"/>
      <c r="X299" s="1"/>
      <c r="AC299" t="s">
        <v>211</v>
      </c>
      <c r="AD299" t="s">
        <v>425</v>
      </c>
      <c r="AE299" s="3">
        <v>0</v>
      </c>
      <c r="AF299" s="3">
        <v>-83.69</v>
      </c>
      <c r="AG299" s="3">
        <v>1252.45</v>
      </c>
      <c r="AH299" t="s">
        <v>426</v>
      </c>
    </row>
    <row r="300" spans="1:34" hidden="1" x14ac:dyDescent="0.2">
      <c r="A300" s="12" t="s">
        <v>211</v>
      </c>
      <c r="B300" s="12"/>
      <c r="C300" s="13" t="s">
        <v>33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41">
        <v>321.58</v>
      </c>
      <c r="Q300" s="41"/>
      <c r="R300" s="41"/>
      <c r="S300" s="14"/>
      <c r="T300" s="14"/>
      <c r="U300" s="14"/>
      <c r="V300" s="15">
        <v>388.65</v>
      </c>
      <c r="W300" s="15"/>
      <c r="X300" s="2"/>
      <c r="AC300">
        <v>0</v>
      </c>
      <c r="AD300" t="s">
        <v>135</v>
      </c>
      <c r="AE300" s="3">
        <v>0</v>
      </c>
      <c r="AF300" s="3">
        <v>0</v>
      </c>
      <c r="AG300" s="3">
        <v>0</v>
      </c>
      <c r="AH300" t="s">
        <v>426</v>
      </c>
    </row>
    <row r="301" spans="1:34" hidden="1" x14ac:dyDescent="0.2">
      <c r="A301" s="17" t="s">
        <v>211</v>
      </c>
      <c r="B301" s="17"/>
      <c r="C301" s="18" t="s">
        <v>33</v>
      </c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40">
        <v>456.19</v>
      </c>
      <c r="Q301" s="40"/>
      <c r="R301" s="40"/>
      <c r="S301" s="19"/>
      <c r="T301" s="19"/>
      <c r="U301" s="19"/>
      <c r="V301" s="20">
        <v>844.84</v>
      </c>
      <c r="W301" s="20"/>
      <c r="X301" s="2"/>
      <c r="AC301" t="s">
        <v>211</v>
      </c>
      <c r="AD301" s="6" t="s">
        <v>33</v>
      </c>
      <c r="AE301" s="3">
        <v>250</v>
      </c>
      <c r="AF301" s="3">
        <v>0</v>
      </c>
      <c r="AG301" s="3">
        <v>1502.45</v>
      </c>
      <c r="AH301" t="s">
        <v>426</v>
      </c>
    </row>
    <row r="302" spans="1:34" hidden="1" x14ac:dyDescent="0.2">
      <c r="A302" s="12" t="s">
        <v>211</v>
      </c>
      <c r="B302" s="12"/>
      <c r="C302" s="13" t="s">
        <v>33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41">
        <v>500</v>
      </c>
      <c r="Q302" s="41"/>
      <c r="R302" s="41"/>
      <c r="S302" s="14"/>
      <c r="T302" s="14"/>
      <c r="U302" s="14"/>
      <c r="V302" s="49">
        <v>1344.84</v>
      </c>
      <c r="W302" s="49"/>
      <c r="X302" s="2"/>
      <c r="AC302" t="s">
        <v>215</v>
      </c>
      <c r="AD302" t="s">
        <v>216</v>
      </c>
      <c r="AE302" s="3">
        <v>0</v>
      </c>
      <c r="AF302" s="3">
        <v>-62.5</v>
      </c>
      <c r="AG302" s="3">
        <v>1439.95</v>
      </c>
      <c r="AH302" t="s">
        <v>426</v>
      </c>
    </row>
    <row r="303" spans="1:34" hidden="1" x14ac:dyDescent="0.2">
      <c r="A303" s="17" t="s">
        <v>211</v>
      </c>
      <c r="B303" s="17"/>
      <c r="C303" s="18" t="s">
        <v>39</v>
      </c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9"/>
      <c r="Q303" s="19"/>
      <c r="R303" s="19"/>
      <c r="S303" s="20">
        <v>-8.6999999999999993</v>
      </c>
      <c r="T303" s="20"/>
      <c r="U303" s="20"/>
      <c r="V303" s="50">
        <v>1336.14</v>
      </c>
      <c r="W303" s="50"/>
      <c r="X303" s="2"/>
      <c r="AC303" t="s">
        <v>215</v>
      </c>
      <c r="AD303" t="s">
        <v>161</v>
      </c>
      <c r="AE303" s="3">
        <v>0</v>
      </c>
      <c r="AF303" s="3">
        <v>-456.19</v>
      </c>
      <c r="AG303" s="3">
        <v>983.76</v>
      </c>
      <c r="AH303" t="s">
        <v>426</v>
      </c>
    </row>
    <row r="304" spans="1:34" ht="25.5" hidden="1" x14ac:dyDescent="0.2">
      <c r="A304" s="12" t="s">
        <v>211</v>
      </c>
      <c r="B304" s="12"/>
      <c r="C304" s="13" t="s">
        <v>134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4"/>
      <c r="Q304" s="14"/>
      <c r="R304" s="14"/>
      <c r="S304" s="15">
        <v>-83.69</v>
      </c>
      <c r="T304" s="15"/>
      <c r="U304" s="15"/>
      <c r="V304" s="49">
        <v>1252.45</v>
      </c>
      <c r="W304" s="49"/>
      <c r="X304" s="2"/>
      <c r="AC304" t="s">
        <v>215</v>
      </c>
      <c r="AD304" t="s">
        <v>427</v>
      </c>
      <c r="AE304" s="3">
        <v>0</v>
      </c>
      <c r="AF304" s="3">
        <v>-139.94999999999999</v>
      </c>
      <c r="AG304" s="3">
        <v>843.81</v>
      </c>
      <c r="AH304" t="s">
        <v>426</v>
      </c>
    </row>
    <row r="305" spans="1:34" hidden="1" x14ac:dyDescent="0.2">
      <c r="A305" s="29"/>
      <c r="B305" s="29"/>
      <c r="C305" s="13" t="s">
        <v>135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29"/>
      <c r="Q305" s="29"/>
      <c r="R305" s="29"/>
      <c r="S305" s="29"/>
      <c r="T305" s="29"/>
      <c r="U305" s="29"/>
      <c r="V305" s="29"/>
      <c r="W305" s="29"/>
      <c r="X305" s="1"/>
      <c r="AC305">
        <v>0</v>
      </c>
      <c r="AD305" t="s">
        <v>218</v>
      </c>
      <c r="AE305" s="3">
        <v>0</v>
      </c>
      <c r="AF305" s="3">
        <v>0</v>
      </c>
      <c r="AG305" s="3">
        <v>0</v>
      </c>
      <c r="AH305" t="s">
        <v>426</v>
      </c>
    </row>
    <row r="306" spans="1:34" hidden="1" x14ac:dyDescent="0.2">
      <c r="A306" s="17" t="s">
        <v>211</v>
      </c>
      <c r="B306" s="17"/>
      <c r="C306" s="18" t="s">
        <v>33</v>
      </c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40">
        <v>250</v>
      </c>
      <c r="Q306" s="40"/>
      <c r="R306" s="40"/>
      <c r="S306" s="19"/>
      <c r="T306" s="19"/>
      <c r="U306" s="19"/>
      <c r="V306" s="50">
        <v>1502.45</v>
      </c>
      <c r="W306" s="50"/>
      <c r="X306" s="2"/>
      <c r="AC306" t="s">
        <v>215</v>
      </c>
      <c r="AD306" s="6" t="s">
        <v>33</v>
      </c>
      <c r="AE306" s="3">
        <v>355</v>
      </c>
      <c r="AF306" s="3">
        <v>0</v>
      </c>
      <c r="AG306" s="3">
        <v>1198.81</v>
      </c>
      <c r="AH306" t="s">
        <v>426</v>
      </c>
    </row>
    <row r="307" spans="1:34" hidden="1" x14ac:dyDescent="0.2">
      <c r="A307" s="12" t="s">
        <v>215</v>
      </c>
      <c r="B307" s="12"/>
      <c r="C307" s="13" t="s">
        <v>216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4"/>
      <c r="Q307" s="14"/>
      <c r="R307" s="14"/>
      <c r="S307" s="15">
        <v>-62.5</v>
      </c>
      <c r="T307" s="15"/>
      <c r="U307" s="15"/>
      <c r="V307" s="49">
        <v>1439.95</v>
      </c>
      <c r="W307" s="49"/>
      <c r="X307" s="2"/>
      <c r="AC307" t="s">
        <v>215</v>
      </c>
      <c r="AD307" t="s">
        <v>428</v>
      </c>
      <c r="AE307" s="3">
        <v>0</v>
      </c>
      <c r="AF307" s="3">
        <v>-355.08</v>
      </c>
      <c r="AG307" s="3">
        <v>843.73</v>
      </c>
      <c r="AH307" t="s">
        <v>426</v>
      </c>
    </row>
    <row r="308" spans="1:34" hidden="1" x14ac:dyDescent="0.2">
      <c r="A308" s="17" t="s">
        <v>215</v>
      </c>
      <c r="B308" s="17"/>
      <c r="C308" s="18" t="s">
        <v>161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9"/>
      <c r="Q308" s="19"/>
      <c r="R308" s="19"/>
      <c r="S308" s="26">
        <v>-456.19</v>
      </c>
      <c r="T308" s="26"/>
      <c r="U308" s="26"/>
      <c r="V308" s="20">
        <v>983.76</v>
      </c>
      <c r="W308" s="20"/>
      <c r="X308" s="2"/>
      <c r="AC308">
        <v>0</v>
      </c>
      <c r="AD308" t="s">
        <v>220</v>
      </c>
      <c r="AE308" s="3">
        <v>0</v>
      </c>
      <c r="AF308" s="3">
        <v>0</v>
      </c>
      <c r="AG308" s="3">
        <v>0</v>
      </c>
      <c r="AH308" t="s">
        <v>426</v>
      </c>
    </row>
    <row r="309" spans="1:34" hidden="1" x14ac:dyDescent="0.2">
      <c r="A309" s="12" t="s">
        <v>215</v>
      </c>
      <c r="B309" s="12"/>
      <c r="C309" s="13" t="s">
        <v>217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4"/>
      <c r="Q309" s="14"/>
      <c r="R309" s="14"/>
      <c r="S309" s="38">
        <v>-139.94999999999999</v>
      </c>
      <c r="T309" s="38"/>
      <c r="U309" s="38"/>
      <c r="V309" s="15">
        <v>843.81</v>
      </c>
      <c r="W309" s="15"/>
      <c r="X309" s="2"/>
      <c r="AC309" t="s">
        <v>215</v>
      </c>
      <c r="AD309" t="s">
        <v>199</v>
      </c>
      <c r="AE309" s="3">
        <v>0</v>
      </c>
      <c r="AF309" s="3">
        <v>-274</v>
      </c>
      <c r="AG309" s="3">
        <v>569.73</v>
      </c>
      <c r="AH309" t="s">
        <v>426</v>
      </c>
    </row>
    <row r="310" spans="1:34" hidden="1" x14ac:dyDescent="0.2">
      <c r="A310" s="29"/>
      <c r="B310" s="29"/>
      <c r="C310" s="13" t="s">
        <v>218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29"/>
      <c r="Q310" s="29"/>
      <c r="R310" s="29"/>
      <c r="S310" s="29"/>
      <c r="T310" s="29"/>
      <c r="U310" s="29"/>
      <c r="V310" s="29"/>
      <c r="W310" s="29"/>
      <c r="X310" s="1"/>
      <c r="AC310" t="s">
        <v>215</v>
      </c>
      <c r="AD310" t="s">
        <v>30</v>
      </c>
      <c r="AE310" s="3">
        <v>0</v>
      </c>
      <c r="AF310" s="3">
        <v>-8.2200000000000006</v>
      </c>
      <c r="AG310" s="3">
        <v>561.51</v>
      </c>
      <c r="AH310" t="s">
        <v>426</v>
      </c>
    </row>
    <row r="311" spans="1:34" hidden="1" x14ac:dyDescent="0.2">
      <c r="A311" s="17" t="s">
        <v>215</v>
      </c>
      <c r="B311" s="17"/>
      <c r="C311" s="18" t="s">
        <v>33</v>
      </c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40">
        <v>355</v>
      </c>
      <c r="Q311" s="40"/>
      <c r="R311" s="40"/>
      <c r="S311" s="19"/>
      <c r="T311" s="19"/>
      <c r="U311" s="19"/>
      <c r="V311" s="50">
        <v>1198.81</v>
      </c>
      <c r="W311" s="50"/>
      <c r="X311" s="2"/>
      <c r="AC311" t="s">
        <v>226</v>
      </c>
      <c r="AD311" t="s">
        <v>227</v>
      </c>
      <c r="AE311" s="3">
        <v>0</v>
      </c>
      <c r="AF311" s="3">
        <v>-100</v>
      </c>
      <c r="AG311" s="3">
        <v>461.51</v>
      </c>
      <c r="AH311" t="s">
        <v>426</v>
      </c>
    </row>
    <row r="312" spans="1:34" hidden="1" x14ac:dyDescent="0.2">
      <c r="A312" s="12" t="s">
        <v>215</v>
      </c>
      <c r="B312" s="12"/>
      <c r="C312" s="13" t="s">
        <v>219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4"/>
      <c r="Q312" s="14"/>
      <c r="R312" s="14"/>
      <c r="S312" s="38">
        <v>-355.08</v>
      </c>
      <c r="T312" s="38"/>
      <c r="U312" s="38"/>
      <c r="V312" s="15">
        <v>843.73</v>
      </c>
      <c r="W312" s="15"/>
      <c r="X312" s="2"/>
      <c r="AC312" t="s">
        <v>226</v>
      </c>
      <c r="AD312" s="6" t="s">
        <v>33</v>
      </c>
      <c r="AE312" s="3">
        <v>1000</v>
      </c>
      <c r="AF312" s="3">
        <v>0</v>
      </c>
      <c r="AG312" s="3">
        <v>1461.51</v>
      </c>
      <c r="AH312" t="s">
        <v>426</v>
      </c>
    </row>
    <row r="313" spans="1:34" ht="25.5" hidden="1" x14ac:dyDescent="0.2">
      <c r="A313" s="29"/>
      <c r="B313" s="29"/>
      <c r="C313" s="13" t="s">
        <v>220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29"/>
      <c r="Q313" s="29"/>
      <c r="R313" s="29"/>
      <c r="S313" s="29"/>
      <c r="T313" s="29"/>
      <c r="U313" s="29"/>
      <c r="V313" s="29"/>
      <c r="W313" s="29"/>
      <c r="X313" s="1"/>
      <c r="AC313" t="s">
        <v>228</v>
      </c>
      <c r="AD313" t="s">
        <v>158</v>
      </c>
      <c r="AE313" s="3">
        <v>0</v>
      </c>
      <c r="AF313" s="3">
        <v>-24.37</v>
      </c>
      <c r="AG313" s="3">
        <v>1437.14</v>
      </c>
      <c r="AH313" t="s">
        <v>426</v>
      </c>
    </row>
    <row r="314" spans="1:34" hidden="1" x14ac:dyDescent="0.2">
      <c r="A314" s="17" t="s">
        <v>215</v>
      </c>
      <c r="B314" s="17"/>
      <c r="C314" s="18" t="s">
        <v>199</v>
      </c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9"/>
      <c r="Q314" s="19"/>
      <c r="R314" s="19"/>
      <c r="S314" s="26">
        <v>-274</v>
      </c>
      <c r="T314" s="26"/>
      <c r="U314" s="26"/>
      <c r="V314" s="20">
        <v>569.73</v>
      </c>
      <c r="W314" s="20"/>
      <c r="X314" s="2"/>
      <c r="AC314" t="s">
        <v>228</v>
      </c>
      <c r="AD314" t="s">
        <v>229</v>
      </c>
      <c r="AE314" s="3">
        <v>0</v>
      </c>
      <c r="AF314" s="3">
        <v>-321.58</v>
      </c>
      <c r="AG314" s="3">
        <v>1115.56</v>
      </c>
      <c r="AH314" t="s">
        <v>426</v>
      </c>
    </row>
    <row r="315" spans="1:34" hidden="1" x14ac:dyDescent="0.2">
      <c r="A315" s="12" t="s">
        <v>215</v>
      </c>
      <c r="B315" s="12"/>
      <c r="C315" s="13" t="s">
        <v>30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29"/>
      <c r="Q315" s="29"/>
      <c r="R315" s="29"/>
      <c r="S315" s="15">
        <v>-8.2200000000000006</v>
      </c>
      <c r="T315" s="15"/>
      <c r="U315" s="15"/>
      <c r="V315" s="15">
        <v>561.51</v>
      </c>
      <c r="W315" s="15"/>
      <c r="X315" s="1"/>
      <c r="AC315" t="s">
        <v>228</v>
      </c>
      <c r="AD315" s="6" t="s">
        <v>33</v>
      </c>
      <c r="AE315" s="3">
        <v>100</v>
      </c>
      <c r="AF315" s="3">
        <v>0</v>
      </c>
      <c r="AG315" s="3">
        <v>1215.56</v>
      </c>
      <c r="AH315" t="s">
        <v>426</v>
      </c>
    </row>
    <row r="316" spans="1:34" ht="25.5" hidden="1" x14ac:dyDescent="0.2">
      <c r="A316" s="12" t="s">
        <v>226</v>
      </c>
      <c r="B316" s="12"/>
      <c r="C316" s="13" t="s">
        <v>227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4"/>
      <c r="Q316" s="14"/>
      <c r="R316" s="14"/>
      <c r="S316" s="38">
        <v>-100</v>
      </c>
      <c r="T316" s="38"/>
      <c r="U316" s="38"/>
      <c r="V316" s="16">
        <v>461.51</v>
      </c>
      <c r="W316" s="16"/>
      <c r="X316" s="16"/>
      <c r="AC316" t="s">
        <v>228</v>
      </c>
      <c r="AD316" t="s">
        <v>230</v>
      </c>
      <c r="AE316" s="3">
        <v>0</v>
      </c>
      <c r="AF316" s="3">
        <v>-1000</v>
      </c>
      <c r="AG316" s="3">
        <v>215.56</v>
      </c>
      <c r="AH316" t="s">
        <v>426</v>
      </c>
    </row>
    <row r="317" spans="1:34" ht="25.5" hidden="1" x14ac:dyDescent="0.2">
      <c r="A317" s="17" t="s">
        <v>226</v>
      </c>
      <c r="B317" s="17"/>
      <c r="C317" s="18" t="s">
        <v>33</v>
      </c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42">
        <v>1000</v>
      </c>
      <c r="Q317" s="42"/>
      <c r="R317" s="42"/>
      <c r="S317" s="19"/>
      <c r="T317" s="19"/>
      <c r="U317" s="19"/>
      <c r="V317" s="43">
        <v>1461.51</v>
      </c>
      <c r="W317" s="43"/>
      <c r="X317" s="43"/>
      <c r="AC317" t="s">
        <v>228</v>
      </c>
      <c r="AD317" t="s">
        <v>231</v>
      </c>
      <c r="AE317" s="3">
        <v>0</v>
      </c>
      <c r="AF317" s="3">
        <v>-26.5</v>
      </c>
      <c r="AG317" s="3">
        <v>189.06</v>
      </c>
      <c r="AH317" t="s">
        <v>426</v>
      </c>
    </row>
    <row r="318" spans="1:34" hidden="1" x14ac:dyDescent="0.2">
      <c r="A318" s="12" t="s">
        <v>228</v>
      </c>
      <c r="B318" s="12"/>
      <c r="C318" s="28" t="s">
        <v>158</v>
      </c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9"/>
      <c r="Q318" s="29"/>
      <c r="R318" s="29"/>
      <c r="S318" s="15">
        <v>-24.37</v>
      </c>
      <c r="T318" s="15"/>
      <c r="U318" s="15"/>
      <c r="V318" s="31">
        <v>1437.14</v>
      </c>
      <c r="W318" s="31"/>
      <c r="X318" s="31"/>
      <c r="AC318" t="s">
        <v>228</v>
      </c>
      <c r="AD318" s="6" t="s">
        <v>33</v>
      </c>
      <c r="AE318" s="3">
        <v>200</v>
      </c>
      <c r="AF318" s="3">
        <v>0</v>
      </c>
      <c r="AG318" s="3">
        <v>389.06</v>
      </c>
      <c r="AH318" t="s">
        <v>426</v>
      </c>
    </row>
    <row r="319" spans="1:34" hidden="1" x14ac:dyDescent="0.2">
      <c r="A319" s="17" t="s">
        <v>228</v>
      </c>
      <c r="B319" s="17"/>
      <c r="C319" s="18" t="s">
        <v>229</v>
      </c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9"/>
      <c r="Q319" s="19"/>
      <c r="R319" s="19"/>
      <c r="S319" s="26">
        <v>-321.58</v>
      </c>
      <c r="T319" s="26"/>
      <c r="U319" s="26"/>
      <c r="V319" s="43">
        <v>1115.56</v>
      </c>
      <c r="W319" s="43"/>
      <c r="X319" s="43"/>
      <c r="AC319" t="s">
        <v>228</v>
      </c>
      <c r="AD319" t="s">
        <v>232</v>
      </c>
      <c r="AE319" s="3">
        <v>0</v>
      </c>
      <c r="AF319" s="3">
        <v>-167.6</v>
      </c>
      <c r="AG319" s="3">
        <v>221.46</v>
      </c>
      <c r="AH319" t="s">
        <v>426</v>
      </c>
    </row>
    <row r="320" spans="1:34" ht="25.5" hidden="1" x14ac:dyDescent="0.2">
      <c r="A320" s="12" t="s">
        <v>228</v>
      </c>
      <c r="B320" s="12"/>
      <c r="C320" s="13" t="s">
        <v>33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41">
        <v>100</v>
      </c>
      <c r="Q320" s="41"/>
      <c r="R320" s="41"/>
      <c r="S320" s="14"/>
      <c r="T320" s="14"/>
      <c r="U320" s="14"/>
      <c r="V320" s="31">
        <v>1215.56</v>
      </c>
      <c r="W320" s="31"/>
      <c r="X320" s="31"/>
      <c r="AC320" t="s">
        <v>233</v>
      </c>
      <c r="AD320" t="s">
        <v>20</v>
      </c>
      <c r="AE320" s="3">
        <v>0</v>
      </c>
      <c r="AF320" s="3">
        <v>-51.99</v>
      </c>
      <c r="AG320" s="3">
        <v>169.47</v>
      </c>
      <c r="AH320" t="s">
        <v>426</v>
      </c>
    </row>
    <row r="321" spans="1:34" hidden="1" x14ac:dyDescent="0.2">
      <c r="A321" s="17" t="s">
        <v>228</v>
      </c>
      <c r="B321" s="17"/>
      <c r="C321" s="36" t="s">
        <v>230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7"/>
      <c r="Q321" s="37"/>
      <c r="R321" s="37"/>
      <c r="S321" s="44">
        <v>-1000</v>
      </c>
      <c r="T321" s="44"/>
      <c r="U321" s="44"/>
      <c r="V321" s="27">
        <v>215.56</v>
      </c>
      <c r="W321" s="27"/>
      <c r="X321" s="27"/>
      <c r="AC321" t="s">
        <v>233</v>
      </c>
      <c r="AD321" s="6" t="s">
        <v>33</v>
      </c>
      <c r="AE321" s="3">
        <v>250</v>
      </c>
      <c r="AF321" s="3">
        <v>0</v>
      </c>
      <c r="AG321" s="3">
        <v>419.47</v>
      </c>
      <c r="AH321" t="s">
        <v>426</v>
      </c>
    </row>
    <row r="322" spans="1:34" hidden="1" x14ac:dyDescent="0.2">
      <c r="A322" s="12" t="s">
        <v>228</v>
      </c>
      <c r="B322" s="12"/>
      <c r="C322" s="28" t="s">
        <v>231</v>
      </c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9"/>
      <c r="Q322" s="29"/>
      <c r="R322" s="29"/>
      <c r="S322" s="15">
        <v>-26.5</v>
      </c>
      <c r="T322" s="15"/>
      <c r="U322" s="15"/>
      <c r="V322" s="16">
        <v>189.06</v>
      </c>
      <c r="W322" s="16"/>
      <c r="X322" s="16"/>
      <c r="AC322" t="s">
        <v>233</v>
      </c>
      <c r="AD322" s="6" t="s">
        <v>33</v>
      </c>
      <c r="AE322" s="3">
        <v>300</v>
      </c>
      <c r="AF322" s="3">
        <v>0</v>
      </c>
      <c r="AG322" s="3">
        <v>719.47</v>
      </c>
      <c r="AH322" t="s">
        <v>426</v>
      </c>
    </row>
    <row r="323" spans="1:34" ht="25.5" hidden="1" x14ac:dyDescent="0.2">
      <c r="A323" s="17" t="s">
        <v>228</v>
      </c>
      <c r="B323" s="17"/>
      <c r="C323" s="18" t="s">
        <v>33</v>
      </c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40">
        <v>200</v>
      </c>
      <c r="Q323" s="40"/>
      <c r="R323" s="40"/>
      <c r="S323" s="19"/>
      <c r="T323" s="19"/>
      <c r="U323" s="19"/>
      <c r="V323" s="27">
        <v>389.06</v>
      </c>
      <c r="W323" s="27"/>
      <c r="X323" s="27"/>
      <c r="AC323" t="s">
        <v>234</v>
      </c>
      <c r="AD323" t="s">
        <v>24</v>
      </c>
      <c r="AE323" s="3">
        <v>0</v>
      </c>
      <c r="AF323" s="3">
        <v>-5.29</v>
      </c>
      <c r="AG323" s="3">
        <v>714.18</v>
      </c>
      <c r="AH323" t="s">
        <v>426</v>
      </c>
    </row>
    <row r="324" spans="1:34" hidden="1" x14ac:dyDescent="0.2">
      <c r="A324" s="12" t="s">
        <v>228</v>
      </c>
      <c r="B324" s="12"/>
      <c r="C324" s="13" t="s">
        <v>232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4"/>
      <c r="Q324" s="14"/>
      <c r="R324" s="14"/>
      <c r="S324" s="38">
        <v>-167.6</v>
      </c>
      <c r="T324" s="38"/>
      <c r="U324" s="38"/>
      <c r="V324" s="16">
        <v>221.46</v>
      </c>
      <c r="W324" s="16"/>
      <c r="X324" s="16"/>
      <c r="AC324" t="s">
        <v>234</v>
      </c>
      <c r="AD324" t="s">
        <v>235</v>
      </c>
      <c r="AE324" s="3">
        <v>0</v>
      </c>
      <c r="AF324" s="3">
        <v>-169</v>
      </c>
      <c r="AG324" s="3">
        <v>545.17999999999995</v>
      </c>
      <c r="AH324" t="s">
        <v>426</v>
      </c>
    </row>
    <row r="325" spans="1:34" hidden="1" x14ac:dyDescent="0.2">
      <c r="A325" s="17" t="s">
        <v>233</v>
      </c>
      <c r="B325" s="17"/>
      <c r="C325" s="36" t="s">
        <v>20</v>
      </c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7"/>
      <c r="Q325" s="37"/>
      <c r="R325" s="37"/>
      <c r="S325" s="20">
        <v>-51.99</v>
      </c>
      <c r="T325" s="20"/>
      <c r="U325" s="20"/>
      <c r="V325" s="27">
        <v>169.47</v>
      </c>
      <c r="W325" s="27"/>
      <c r="X325" s="27"/>
      <c r="AC325" t="s">
        <v>234</v>
      </c>
      <c r="AD325" t="s">
        <v>30</v>
      </c>
      <c r="AE325" s="3">
        <v>0</v>
      </c>
      <c r="AF325" s="3">
        <v>-5.07</v>
      </c>
      <c r="AG325" s="3">
        <v>540.11</v>
      </c>
      <c r="AH325" t="s">
        <v>426</v>
      </c>
    </row>
    <row r="326" spans="1:34" hidden="1" x14ac:dyDescent="0.2">
      <c r="A326" s="12" t="s">
        <v>233</v>
      </c>
      <c r="B326" s="12"/>
      <c r="C326" s="13" t="s">
        <v>33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41">
        <v>250</v>
      </c>
      <c r="Q326" s="41"/>
      <c r="R326" s="41"/>
      <c r="S326" s="14"/>
      <c r="T326" s="14"/>
      <c r="U326" s="14"/>
      <c r="V326" s="16">
        <v>419.47</v>
      </c>
      <c r="W326" s="16"/>
      <c r="X326" s="16"/>
      <c r="AC326" t="s">
        <v>234</v>
      </c>
      <c r="AD326" t="s">
        <v>236</v>
      </c>
      <c r="AE326" s="3">
        <v>0</v>
      </c>
      <c r="AF326" s="3">
        <v>-9.01</v>
      </c>
      <c r="AG326" s="3">
        <v>531.1</v>
      </c>
      <c r="AH326" t="s">
        <v>426</v>
      </c>
    </row>
    <row r="327" spans="1:34" ht="25.5" hidden="1" x14ac:dyDescent="0.2">
      <c r="A327" s="17" t="s">
        <v>233</v>
      </c>
      <c r="B327" s="17"/>
      <c r="C327" s="18" t="s">
        <v>33</v>
      </c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40">
        <v>300</v>
      </c>
      <c r="Q327" s="40"/>
      <c r="R327" s="40"/>
      <c r="S327" s="19"/>
      <c r="T327" s="19"/>
      <c r="U327" s="19"/>
      <c r="V327" s="27">
        <v>719.47</v>
      </c>
      <c r="W327" s="27"/>
      <c r="X327" s="27"/>
      <c r="AC327" t="s">
        <v>234</v>
      </c>
      <c r="AD327" t="s">
        <v>175</v>
      </c>
      <c r="AE327" s="3">
        <v>0</v>
      </c>
      <c r="AF327" s="3">
        <v>-39.93</v>
      </c>
      <c r="AG327" s="3">
        <v>491.17</v>
      </c>
      <c r="AH327" t="s">
        <v>426</v>
      </c>
    </row>
    <row r="328" spans="1:34" hidden="1" x14ac:dyDescent="0.2">
      <c r="A328" s="12" t="s">
        <v>234</v>
      </c>
      <c r="B328" s="12"/>
      <c r="C328" s="28" t="s">
        <v>24</v>
      </c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9"/>
      <c r="Q328" s="29"/>
      <c r="R328" s="29"/>
      <c r="S328" s="15">
        <v>-5.29</v>
      </c>
      <c r="T328" s="15"/>
      <c r="U328" s="15"/>
      <c r="V328" s="16">
        <v>714.18</v>
      </c>
      <c r="W328" s="16"/>
      <c r="X328" s="16"/>
      <c r="AC328" t="s">
        <v>234</v>
      </c>
      <c r="AD328" s="6" t="s">
        <v>33</v>
      </c>
      <c r="AE328" s="3">
        <v>200</v>
      </c>
      <c r="AF328" s="3">
        <v>0</v>
      </c>
      <c r="AG328" s="3">
        <v>691.17</v>
      </c>
      <c r="AH328" t="s">
        <v>426</v>
      </c>
    </row>
    <row r="329" spans="1:34" hidden="1" x14ac:dyDescent="0.2">
      <c r="A329" s="17" t="s">
        <v>234</v>
      </c>
      <c r="B329" s="17"/>
      <c r="C329" s="18" t="s">
        <v>235</v>
      </c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9"/>
      <c r="Q329" s="19"/>
      <c r="R329" s="19"/>
      <c r="S329" s="26">
        <v>-169</v>
      </c>
      <c r="T329" s="26"/>
      <c r="U329" s="26"/>
      <c r="V329" s="27">
        <v>545.17999999999995</v>
      </c>
      <c r="W329" s="27"/>
      <c r="X329" s="27"/>
      <c r="AC329" t="s">
        <v>237</v>
      </c>
      <c r="AD329" t="s">
        <v>235</v>
      </c>
      <c r="AE329" s="3">
        <v>0</v>
      </c>
      <c r="AF329" s="3">
        <v>-169</v>
      </c>
      <c r="AG329" s="3">
        <v>522.16999999999996</v>
      </c>
      <c r="AH329" t="s">
        <v>426</v>
      </c>
    </row>
    <row r="330" spans="1:34" hidden="1" x14ac:dyDescent="0.2">
      <c r="A330" s="12" t="s">
        <v>234</v>
      </c>
      <c r="B330" s="12"/>
      <c r="C330" s="13" t="s">
        <v>30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4"/>
      <c r="Q330" s="14"/>
      <c r="R330" s="14"/>
      <c r="S330" s="15">
        <v>-5.07</v>
      </c>
      <c r="T330" s="15"/>
      <c r="U330" s="15"/>
      <c r="V330" s="16">
        <v>540.11</v>
      </c>
      <c r="W330" s="16"/>
      <c r="X330" s="16"/>
      <c r="AC330" t="s">
        <v>237</v>
      </c>
      <c r="AD330" t="s">
        <v>30</v>
      </c>
      <c r="AE330" s="3">
        <v>0</v>
      </c>
      <c r="AF330" s="3">
        <v>-5.07</v>
      </c>
      <c r="AG330" s="3">
        <v>517.1</v>
      </c>
      <c r="AH330" t="s">
        <v>426</v>
      </c>
    </row>
    <row r="331" spans="1:34" ht="25.5" hidden="1" x14ac:dyDescent="0.2">
      <c r="A331" s="17" t="s">
        <v>234</v>
      </c>
      <c r="B331" s="17"/>
      <c r="C331" s="18" t="s">
        <v>236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9"/>
      <c r="Q331" s="19"/>
      <c r="R331" s="19"/>
      <c r="S331" s="20">
        <v>-9.01</v>
      </c>
      <c r="T331" s="20"/>
      <c r="U331" s="20"/>
      <c r="V331" s="27">
        <v>531.1</v>
      </c>
      <c r="W331" s="27"/>
      <c r="X331" s="27"/>
      <c r="AC331" t="s">
        <v>237</v>
      </c>
      <c r="AD331" t="s">
        <v>238</v>
      </c>
      <c r="AE331" s="3">
        <v>0</v>
      </c>
      <c r="AF331" s="3">
        <v>-317.89999999999998</v>
      </c>
      <c r="AG331" s="3">
        <v>199.2</v>
      </c>
      <c r="AH331" t="s">
        <v>426</v>
      </c>
    </row>
    <row r="332" spans="1:34" hidden="1" x14ac:dyDescent="0.2">
      <c r="A332" s="12" t="s">
        <v>234</v>
      </c>
      <c r="B332" s="12"/>
      <c r="C332" s="28" t="s">
        <v>175</v>
      </c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9"/>
      <c r="Q332" s="29"/>
      <c r="R332" s="29"/>
      <c r="S332" s="15">
        <v>-39.93</v>
      </c>
      <c r="T332" s="15"/>
      <c r="U332" s="15"/>
      <c r="V332" s="16">
        <v>491.17</v>
      </c>
      <c r="W332" s="16"/>
      <c r="X332" s="16"/>
      <c r="AC332" t="s">
        <v>237</v>
      </c>
      <c r="AD332" t="s">
        <v>39</v>
      </c>
      <c r="AE332" s="3">
        <v>0</v>
      </c>
      <c r="AF332" s="3">
        <v>-5.61</v>
      </c>
      <c r="AG332" s="3">
        <v>193.59</v>
      </c>
      <c r="AH332" t="s">
        <v>426</v>
      </c>
    </row>
    <row r="333" spans="1:34" hidden="1" x14ac:dyDescent="0.2">
      <c r="A333" s="17" t="s">
        <v>234</v>
      </c>
      <c r="B333" s="17"/>
      <c r="C333" s="18" t="s">
        <v>33</v>
      </c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40">
        <v>200</v>
      </c>
      <c r="Q333" s="40"/>
      <c r="R333" s="40"/>
      <c r="S333" s="19"/>
      <c r="T333" s="19"/>
      <c r="U333" s="19"/>
      <c r="V333" s="27">
        <v>691.17</v>
      </c>
      <c r="W333" s="27"/>
      <c r="X333" s="27"/>
      <c r="AC333" t="s">
        <v>237</v>
      </c>
      <c r="AD333" s="6" t="s">
        <v>33</v>
      </c>
      <c r="AE333" s="3">
        <v>250</v>
      </c>
      <c r="AF333" s="3">
        <v>0</v>
      </c>
      <c r="AG333" s="3">
        <v>443.59</v>
      </c>
      <c r="AH333" t="s">
        <v>426</v>
      </c>
    </row>
    <row r="334" spans="1:34" ht="25.5" hidden="1" x14ac:dyDescent="0.2">
      <c r="A334" s="12" t="s">
        <v>237</v>
      </c>
      <c r="B334" s="12"/>
      <c r="C334" s="13" t="s">
        <v>235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4"/>
      <c r="Q334" s="14"/>
      <c r="R334" s="14"/>
      <c r="S334" s="38">
        <v>-169</v>
      </c>
      <c r="T334" s="38"/>
      <c r="U334" s="38"/>
      <c r="V334" s="16">
        <v>522.16999999999996</v>
      </c>
      <c r="W334" s="16"/>
      <c r="X334" s="16"/>
      <c r="AC334" t="s">
        <v>239</v>
      </c>
      <c r="AD334" t="s">
        <v>171</v>
      </c>
      <c r="AE334" s="3">
        <v>0</v>
      </c>
      <c r="AF334" s="3">
        <v>-16.3</v>
      </c>
      <c r="AG334" s="3">
        <v>427.29</v>
      </c>
      <c r="AH334" t="s">
        <v>426</v>
      </c>
    </row>
    <row r="335" spans="1:34" hidden="1" x14ac:dyDescent="0.2">
      <c r="A335" s="17" t="s">
        <v>237</v>
      </c>
      <c r="B335" s="17"/>
      <c r="C335" s="18" t="s">
        <v>30</v>
      </c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9"/>
      <c r="Q335" s="19"/>
      <c r="R335" s="19"/>
      <c r="S335" s="20">
        <v>-5.07</v>
      </c>
      <c r="T335" s="20"/>
      <c r="U335" s="20"/>
      <c r="V335" s="27">
        <v>517.1</v>
      </c>
      <c r="W335" s="27"/>
      <c r="X335" s="27"/>
      <c r="AC335" t="s">
        <v>240</v>
      </c>
      <c r="AD335" t="s">
        <v>235</v>
      </c>
      <c r="AE335" s="3">
        <v>0</v>
      </c>
      <c r="AF335" s="3">
        <v>-289</v>
      </c>
      <c r="AG335" s="3">
        <v>138.29</v>
      </c>
      <c r="AH335" t="s">
        <v>426</v>
      </c>
    </row>
    <row r="336" spans="1:34" hidden="1" x14ac:dyDescent="0.2">
      <c r="A336" s="12" t="s">
        <v>237</v>
      </c>
      <c r="B336" s="12"/>
      <c r="C336" s="28" t="s">
        <v>238</v>
      </c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9"/>
      <c r="Q336" s="29"/>
      <c r="R336" s="29"/>
      <c r="S336" s="38">
        <v>-317.89999999999998</v>
      </c>
      <c r="T336" s="38"/>
      <c r="U336" s="38"/>
      <c r="V336" s="16">
        <v>199.2</v>
      </c>
      <c r="W336" s="16"/>
      <c r="X336" s="16"/>
      <c r="AC336" t="s">
        <v>240</v>
      </c>
      <c r="AD336" t="s">
        <v>30</v>
      </c>
      <c r="AE336" s="3">
        <v>0</v>
      </c>
      <c r="AF336" s="3">
        <v>-8.67</v>
      </c>
      <c r="AG336" s="3">
        <v>129.62</v>
      </c>
      <c r="AH336" t="s">
        <v>426</v>
      </c>
    </row>
    <row r="337" spans="1:34" hidden="1" x14ac:dyDescent="0.2">
      <c r="A337" s="17" t="s">
        <v>237</v>
      </c>
      <c r="B337" s="17"/>
      <c r="C337" s="18" t="s">
        <v>39</v>
      </c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9"/>
      <c r="Q337" s="19"/>
      <c r="R337" s="19"/>
      <c r="S337" s="20">
        <v>-5.61</v>
      </c>
      <c r="T337" s="20"/>
      <c r="U337" s="20"/>
      <c r="V337" s="27">
        <v>193.59</v>
      </c>
      <c r="W337" s="27"/>
      <c r="X337" s="27"/>
      <c r="AC337" t="s">
        <v>240</v>
      </c>
      <c r="AD337" t="s">
        <v>168</v>
      </c>
      <c r="AE337" s="3">
        <v>0</v>
      </c>
      <c r="AF337" s="3">
        <v>-9</v>
      </c>
      <c r="AG337" s="3">
        <v>120.62</v>
      </c>
      <c r="AH337" t="s">
        <v>426</v>
      </c>
    </row>
    <row r="338" spans="1:34" hidden="1" x14ac:dyDescent="0.2">
      <c r="A338" s="12" t="s">
        <v>237</v>
      </c>
      <c r="B338" s="12"/>
      <c r="C338" s="13" t="s">
        <v>33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41">
        <v>250</v>
      </c>
      <c r="Q338" s="41"/>
      <c r="R338" s="41"/>
      <c r="S338" s="14"/>
      <c r="T338" s="14"/>
      <c r="U338" s="14"/>
      <c r="V338" s="16">
        <v>443.59</v>
      </c>
      <c r="W338" s="16"/>
      <c r="X338" s="16"/>
      <c r="AC338" t="s">
        <v>240</v>
      </c>
      <c r="AD338" s="6" t="s">
        <v>33</v>
      </c>
      <c r="AE338" s="3">
        <v>250</v>
      </c>
      <c r="AF338" s="3">
        <v>0</v>
      </c>
      <c r="AG338" s="3">
        <v>370.62</v>
      </c>
      <c r="AH338" t="s">
        <v>426</v>
      </c>
    </row>
    <row r="339" spans="1:34" hidden="1" x14ac:dyDescent="0.2">
      <c r="A339" s="17" t="s">
        <v>239</v>
      </c>
      <c r="B339" s="17"/>
      <c r="C339" s="36" t="s">
        <v>171</v>
      </c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7"/>
      <c r="Q339" s="37"/>
      <c r="R339" s="37"/>
      <c r="S339" s="20">
        <v>-16.3</v>
      </c>
      <c r="T339" s="20"/>
      <c r="U339" s="20"/>
      <c r="V339" s="27">
        <v>427.29</v>
      </c>
      <c r="W339" s="27"/>
      <c r="X339" s="27"/>
      <c r="AC339" t="s">
        <v>240</v>
      </c>
      <c r="AD339" t="s">
        <v>41</v>
      </c>
      <c r="AE339" s="3">
        <v>0</v>
      </c>
      <c r="AF339" s="3">
        <v>-80.56</v>
      </c>
      <c r="AG339" s="3">
        <v>290.06</v>
      </c>
      <c r="AH339" t="s">
        <v>426</v>
      </c>
    </row>
    <row r="340" spans="1:34" ht="25.5" hidden="1" x14ac:dyDescent="0.2">
      <c r="A340" s="12" t="s">
        <v>240</v>
      </c>
      <c r="B340" s="12"/>
      <c r="C340" s="13" t="s">
        <v>235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4"/>
      <c r="Q340" s="14"/>
      <c r="R340" s="14"/>
      <c r="S340" s="38">
        <v>-289</v>
      </c>
      <c r="T340" s="38"/>
      <c r="U340" s="38"/>
      <c r="V340" s="16">
        <v>138.29</v>
      </c>
      <c r="W340" s="16"/>
      <c r="X340" s="16"/>
      <c r="AC340" t="s">
        <v>240</v>
      </c>
      <c r="AD340" t="s">
        <v>37</v>
      </c>
      <c r="AE340" s="3">
        <v>0</v>
      </c>
      <c r="AF340" s="3">
        <v>-14.83</v>
      </c>
      <c r="AG340" s="3">
        <v>275.23</v>
      </c>
      <c r="AH340" t="s">
        <v>426</v>
      </c>
    </row>
    <row r="341" spans="1:34" hidden="1" x14ac:dyDescent="0.2">
      <c r="A341" s="17" t="s">
        <v>240</v>
      </c>
      <c r="B341" s="17"/>
      <c r="C341" s="18" t="s">
        <v>30</v>
      </c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9"/>
      <c r="Q341" s="19"/>
      <c r="R341" s="19"/>
      <c r="S341" s="20">
        <v>-8.67</v>
      </c>
      <c r="T341" s="20"/>
      <c r="U341" s="20"/>
      <c r="V341" s="27">
        <v>129.62</v>
      </c>
      <c r="W341" s="27"/>
      <c r="X341" s="27"/>
      <c r="AC341" t="s">
        <v>241</v>
      </c>
      <c r="AD341" t="s">
        <v>227</v>
      </c>
      <c r="AE341" s="3">
        <v>0</v>
      </c>
      <c r="AF341" s="3">
        <v>-250</v>
      </c>
      <c r="AG341" s="3">
        <v>25.23</v>
      </c>
      <c r="AH341" t="s">
        <v>426</v>
      </c>
    </row>
    <row r="342" spans="1:34" hidden="1" x14ac:dyDescent="0.2">
      <c r="A342" s="12" t="s">
        <v>240</v>
      </c>
      <c r="B342" s="12"/>
      <c r="C342" s="13" t="s">
        <v>168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4"/>
      <c r="Q342" s="14"/>
      <c r="R342" s="14"/>
      <c r="S342" s="15">
        <v>-9</v>
      </c>
      <c r="T342" s="15"/>
      <c r="U342" s="15"/>
      <c r="V342" s="16">
        <v>120.62</v>
      </c>
      <c r="W342" s="16"/>
      <c r="X342" s="16"/>
      <c r="AC342" t="s">
        <v>241</v>
      </c>
      <c r="AD342" t="s">
        <v>106</v>
      </c>
      <c r="AE342" s="3">
        <v>0</v>
      </c>
      <c r="AF342" s="3">
        <v>-5.28</v>
      </c>
      <c r="AG342" s="3">
        <v>19.95</v>
      </c>
      <c r="AH342" t="s">
        <v>426</v>
      </c>
    </row>
    <row r="343" spans="1:34" hidden="1" x14ac:dyDescent="0.2">
      <c r="A343" s="17" t="s">
        <v>240</v>
      </c>
      <c r="B343" s="17"/>
      <c r="C343" s="18" t="s">
        <v>33</v>
      </c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40">
        <v>250</v>
      </c>
      <c r="Q343" s="40"/>
      <c r="R343" s="40"/>
      <c r="S343" s="19"/>
      <c r="T343" s="19"/>
      <c r="U343" s="19"/>
      <c r="V343" s="27">
        <v>370.62</v>
      </c>
      <c r="W343" s="27"/>
      <c r="X343" s="27"/>
      <c r="AC343" t="s">
        <v>241</v>
      </c>
      <c r="AD343" s="6" t="s">
        <v>33</v>
      </c>
      <c r="AE343" s="3">
        <v>100</v>
      </c>
      <c r="AF343" s="3">
        <v>0</v>
      </c>
      <c r="AG343" s="3">
        <v>119.95</v>
      </c>
      <c r="AH343" t="s">
        <v>426</v>
      </c>
    </row>
    <row r="344" spans="1:34" hidden="1" x14ac:dyDescent="0.2">
      <c r="A344" s="12" t="s">
        <v>240</v>
      </c>
      <c r="B344" s="12"/>
      <c r="C344" s="13" t="s">
        <v>41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29"/>
      <c r="Q344" s="29"/>
      <c r="R344" s="29"/>
      <c r="S344" s="15">
        <v>-80.56</v>
      </c>
      <c r="T344" s="15"/>
      <c r="U344" s="15"/>
      <c r="V344" s="16">
        <v>290.06</v>
      </c>
      <c r="W344" s="16"/>
      <c r="X344" s="16"/>
      <c r="AC344" t="s">
        <v>241</v>
      </c>
      <c r="AD344" t="s">
        <v>242</v>
      </c>
      <c r="AE344" s="3">
        <v>0</v>
      </c>
      <c r="AF344" s="3">
        <v>-8</v>
      </c>
      <c r="AG344" s="3">
        <v>111.95</v>
      </c>
      <c r="AH344" t="s">
        <v>426</v>
      </c>
    </row>
    <row r="345" spans="1:34" hidden="1" x14ac:dyDescent="0.2">
      <c r="A345" s="17" t="s">
        <v>240</v>
      </c>
      <c r="B345" s="17"/>
      <c r="C345" s="36" t="s">
        <v>37</v>
      </c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7"/>
      <c r="Q345" s="37"/>
      <c r="R345" s="37"/>
      <c r="S345" s="20">
        <v>-14.83</v>
      </c>
      <c r="T345" s="20"/>
      <c r="U345" s="20"/>
      <c r="V345" s="27">
        <v>275.23</v>
      </c>
      <c r="W345" s="27"/>
      <c r="X345" s="27"/>
      <c r="AC345" t="s">
        <v>243</v>
      </c>
      <c r="AD345" t="s">
        <v>236</v>
      </c>
      <c r="AE345" s="3">
        <v>0</v>
      </c>
      <c r="AF345" s="3">
        <v>-6.14</v>
      </c>
      <c r="AG345" s="3">
        <v>105.81</v>
      </c>
      <c r="AH345" t="s">
        <v>426</v>
      </c>
    </row>
    <row r="346" spans="1:34" hidden="1" x14ac:dyDescent="0.2">
      <c r="A346" s="12" t="s">
        <v>241</v>
      </c>
      <c r="B346" s="12"/>
      <c r="C346" s="13" t="s">
        <v>227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4"/>
      <c r="Q346" s="14"/>
      <c r="R346" s="14"/>
      <c r="S346" s="38">
        <v>-250</v>
      </c>
      <c r="T346" s="38"/>
      <c r="U346" s="38"/>
      <c r="V346" s="16">
        <v>25.23</v>
      </c>
      <c r="W346" s="16"/>
      <c r="X346" s="16"/>
      <c r="AC346" t="s">
        <v>243</v>
      </c>
      <c r="AD346" t="s">
        <v>244</v>
      </c>
      <c r="AE346" s="3">
        <v>0</v>
      </c>
      <c r="AF346" s="3">
        <v>-16.96</v>
      </c>
      <c r="AG346" s="3">
        <v>88.85</v>
      </c>
      <c r="AH346" t="s">
        <v>426</v>
      </c>
    </row>
    <row r="347" spans="1:34" hidden="1" x14ac:dyDescent="0.2">
      <c r="A347" s="17" t="s">
        <v>241</v>
      </c>
      <c r="B347" s="17"/>
      <c r="C347" s="18" t="s">
        <v>106</v>
      </c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9"/>
      <c r="Q347" s="19"/>
      <c r="R347" s="19"/>
      <c r="S347" s="20">
        <v>-5.28</v>
      </c>
      <c r="T347" s="20"/>
      <c r="U347" s="20"/>
      <c r="V347" s="27">
        <v>19.95</v>
      </c>
      <c r="W347" s="27"/>
      <c r="X347" s="27"/>
      <c r="AC347" t="s">
        <v>243</v>
      </c>
      <c r="AD347" s="6" t="s">
        <v>33</v>
      </c>
      <c r="AE347" s="3">
        <v>250</v>
      </c>
      <c r="AF347" s="3">
        <v>0</v>
      </c>
      <c r="AG347" s="3">
        <v>338.85</v>
      </c>
      <c r="AH347" t="s">
        <v>426</v>
      </c>
    </row>
    <row r="348" spans="1:34" hidden="1" x14ac:dyDescent="0.2">
      <c r="A348" s="12" t="s">
        <v>241</v>
      </c>
      <c r="B348" s="12"/>
      <c r="C348" s="13" t="s">
        <v>33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41">
        <v>100</v>
      </c>
      <c r="Q348" s="41"/>
      <c r="R348" s="41"/>
      <c r="S348" s="14"/>
      <c r="T348" s="14"/>
      <c r="U348" s="14"/>
      <c r="V348" s="16">
        <v>119.95</v>
      </c>
      <c r="W348" s="16"/>
      <c r="X348" s="16"/>
      <c r="AC348" t="s">
        <v>243</v>
      </c>
      <c r="AD348" t="s">
        <v>232</v>
      </c>
      <c r="AE348" s="3">
        <v>0</v>
      </c>
      <c r="AF348" s="3">
        <v>-275.75</v>
      </c>
      <c r="AG348" s="3">
        <v>63.1</v>
      </c>
      <c r="AH348" t="s">
        <v>426</v>
      </c>
    </row>
    <row r="349" spans="1:34" hidden="1" x14ac:dyDescent="0.2">
      <c r="A349" s="17" t="s">
        <v>241</v>
      </c>
      <c r="B349" s="17"/>
      <c r="C349" s="18" t="s">
        <v>242</v>
      </c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9"/>
      <c r="Q349" s="19"/>
      <c r="R349" s="19"/>
      <c r="S349" s="20">
        <v>-8</v>
      </c>
      <c r="T349" s="20"/>
      <c r="U349" s="20"/>
      <c r="V349" s="27">
        <v>111.95</v>
      </c>
      <c r="W349" s="27"/>
      <c r="X349" s="27"/>
      <c r="AC349" t="s">
        <v>243</v>
      </c>
      <c r="AD349" t="s">
        <v>39</v>
      </c>
      <c r="AE349" s="3">
        <v>0</v>
      </c>
      <c r="AF349" s="3">
        <v>-12.28</v>
      </c>
      <c r="AG349" s="3">
        <v>50.82</v>
      </c>
      <c r="AH349" t="s">
        <v>426</v>
      </c>
    </row>
    <row r="350" spans="1:34" hidden="1" x14ac:dyDescent="0.2">
      <c r="A350" s="12" t="s">
        <v>243</v>
      </c>
      <c r="B350" s="12"/>
      <c r="C350" s="13" t="s">
        <v>236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4"/>
      <c r="Q350" s="14"/>
      <c r="R350" s="14"/>
      <c r="S350" s="15">
        <v>-6.14</v>
      </c>
      <c r="T350" s="15"/>
      <c r="U350" s="15"/>
      <c r="V350" s="16">
        <v>105.81</v>
      </c>
      <c r="W350" s="16"/>
      <c r="X350" s="16"/>
      <c r="AC350" t="s">
        <v>245</v>
      </c>
      <c r="AD350" s="6" t="s">
        <v>13</v>
      </c>
      <c r="AE350" s="3">
        <v>100</v>
      </c>
      <c r="AF350" s="3">
        <v>0</v>
      </c>
      <c r="AG350" s="3">
        <v>150.82</v>
      </c>
      <c r="AH350" t="s">
        <v>426</v>
      </c>
    </row>
    <row r="351" spans="1:34" ht="25.5" hidden="1" x14ac:dyDescent="0.2">
      <c r="A351" s="17" t="s">
        <v>243</v>
      </c>
      <c r="B351" s="17"/>
      <c r="C351" s="18" t="s">
        <v>244</v>
      </c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9"/>
      <c r="Q351" s="19"/>
      <c r="R351" s="19"/>
      <c r="S351" s="20">
        <v>-16.96</v>
      </c>
      <c r="T351" s="20"/>
      <c r="U351" s="20"/>
      <c r="V351" s="27">
        <v>88.85</v>
      </c>
      <c r="W351" s="27"/>
      <c r="X351" s="27"/>
      <c r="AC351" t="s">
        <v>246</v>
      </c>
      <c r="AD351" t="s">
        <v>15</v>
      </c>
      <c r="AE351" s="3">
        <v>0</v>
      </c>
      <c r="AF351" s="3">
        <v>-5.29</v>
      </c>
      <c r="AG351" s="3">
        <v>145.53</v>
      </c>
      <c r="AH351" t="s">
        <v>426</v>
      </c>
    </row>
    <row r="352" spans="1:34" ht="25.5" hidden="1" x14ac:dyDescent="0.2">
      <c r="A352" s="12" t="s">
        <v>243</v>
      </c>
      <c r="B352" s="12"/>
      <c r="C352" s="13" t="s">
        <v>33</v>
      </c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41">
        <v>250</v>
      </c>
      <c r="Q352" s="41"/>
      <c r="R352" s="41"/>
      <c r="S352" s="14"/>
      <c r="T352" s="14"/>
      <c r="U352" s="14"/>
      <c r="V352" s="16">
        <v>338.85</v>
      </c>
      <c r="W352" s="16"/>
      <c r="X352" s="16"/>
      <c r="AC352" t="s">
        <v>246</v>
      </c>
      <c r="AD352" t="s">
        <v>15</v>
      </c>
      <c r="AE352" s="3">
        <v>0</v>
      </c>
      <c r="AF352" s="3">
        <v>-5.29</v>
      </c>
      <c r="AG352" s="3">
        <v>140.24</v>
      </c>
      <c r="AH352" t="s">
        <v>426</v>
      </c>
    </row>
    <row r="353" spans="1:34" hidden="1" x14ac:dyDescent="0.2">
      <c r="A353" s="17" t="s">
        <v>243</v>
      </c>
      <c r="B353" s="17"/>
      <c r="C353" s="18" t="s">
        <v>232</v>
      </c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9"/>
      <c r="Q353" s="19"/>
      <c r="R353" s="19"/>
      <c r="S353" s="26">
        <v>-275.75</v>
      </c>
      <c r="T353" s="26"/>
      <c r="U353" s="26"/>
      <c r="V353" s="27">
        <v>63.1</v>
      </c>
      <c r="W353" s="27"/>
      <c r="X353" s="27"/>
      <c r="AC353" t="s">
        <v>246</v>
      </c>
      <c r="AD353" s="6" t="s">
        <v>13</v>
      </c>
      <c r="AE353" s="3">
        <v>200</v>
      </c>
      <c r="AF353" s="3">
        <v>0</v>
      </c>
      <c r="AG353" s="3">
        <v>340.24</v>
      </c>
      <c r="AH353" t="s">
        <v>426</v>
      </c>
    </row>
    <row r="354" spans="1:34" hidden="1" x14ac:dyDescent="0.2">
      <c r="A354" s="12" t="s">
        <v>243</v>
      </c>
      <c r="B354" s="12"/>
      <c r="C354" s="13" t="s">
        <v>39</v>
      </c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4"/>
      <c r="Q354" s="14"/>
      <c r="R354" s="14"/>
      <c r="S354" s="15">
        <v>-12.28</v>
      </c>
      <c r="T354" s="15"/>
      <c r="U354" s="15"/>
      <c r="V354" s="16">
        <v>50.82</v>
      </c>
      <c r="W354" s="16"/>
      <c r="X354" s="16"/>
      <c r="AC354" t="s">
        <v>247</v>
      </c>
      <c r="AD354" s="6" t="s">
        <v>33</v>
      </c>
      <c r="AE354" s="3">
        <v>100</v>
      </c>
      <c r="AF354" s="3">
        <v>0</v>
      </c>
      <c r="AG354" s="3">
        <v>440.24</v>
      </c>
      <c r="AH354" t="s">
        <v>426</v>
      </c>
    </row>
    <row r="355" spans="1:34" hidden="1" x14ac:dyDescent="0.2">
      <c r="A355" s="17" t="s">
        <v>245</v>
      </c>
      <c r="B355" s="17"/>
      <c r="C355" s="18" t="s">
        <v>13</v>
      </c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40">
        <v>100</v>
      </c>
      <c r="Q355" s="40"/>
      <c r="R355" s="40"/>
      <c r="S355" s="19"/>
      <c r="T355" s="19"/>
      <c r="U355" s="19"/>
      <c r="V355" s="27">
        <v>150.82</v>
      </c>
      <c r="W355" s="27"/>
      <c r="X355" s="27"/>
      <c r="AC355" t="s">
        <v>247</v>
      </c>
      <c r="AD355" s="6" t="s">
        <v>13</v>
      </c>
      <c r="AE355" s="3">
        <v>100</v>
      </c>
      <c r="AF355" s="3">
        <v>0</v>
      </c>
      <c r="AG355" s="3">
        <v>540.24</v>
      </c>
      <c r="AH355" t="s">
        <v>426</v>
      </c>
    </row>
    <row r="356" spans="1:34" ht="25.5" hidden="1" x14ac:dyDescent="0.2">
      <c r="A356" s="12" t="s">
        <v>246</v>
      </c>
      <c r="B356" s="12"/>
      <c r="C356" s="28" t="s">
        <v>15</v>
      </c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9"/>
      <c r="Q356" s="29"/>
      <c r="R356" s="29"/>
      <c r="S356" s="15">
        <v>-5.29</v>
      </c>
      <c r="T356" s="15"/>
      <c r="U356" s="15"/>
      <c r="V356" s="16">
        <v>145.53</v>
      </c>
      <c r="W356" s="16"/>
      <c r="X356" s="16"/>
      <c r="AC356" t="s">
        <v>247</v>
      </c>
      <c r="AD356" t="s">
        <v>248</v>
      </c>
      <c r="AE356" s="3">
        <v>0</v>
      </c>
      <c r="AF356" s="3">
        <v>-100</v>
      </c>
      <c r="AG356" s="3">
        <v>440.24</v>
      </c>
      <c r="AH356" t="s">
        <v>426</v>
      </c>
    </row>
    <row r="357" spans="1:34" hidden="1" x14ac:dyDescent="0.2">
      <c r="A357" s="17" t="s">
        <v>246</v>
      </c>
      <c r="B357" s="17"/>
      <c r="C357" s="36" t="s">
        <v>15</v>
      </c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7"/>
      <c r="Q357" s="37"/>
      <c r="R357" s="37"/>
      <c r="S357" s="20">
        <v>-5.29</v>
      </c>
      <c r="T357" s="20"/>
      <c r="U357" s="20"/>
      <c r="V357" s="27">
        <v>140.24</v>
      </c>
      <c r="W357" s="27"/>
      <c r="X357" s="27"/>
      <c r="AC357" t="s">
        <v>247</v>
      </c>
      <c r="AD357" t="s">
        <v>235</v>
      </c>
      <c r="AE357" s="3">
        <v>0</v>
      </c>
      <c r="AF357" s="3">
        <v>-169</v>
      </c>
      <c r="AG357" s="3">
        <v>271.24</v>
      </c>
      <c r="AH357" t="s">
        <v>426</v>
      </c>
    </row>
    <row r="358" spans="1:34" hidden="1" x14ac:dyDescent="0.2">
      <c r="A358" s="12" t="s">
        <v>246</v>
      </c>
      <c r="B358" s="12"/>
      <c r="C358" s="13" t="s">
        <v>13</v>
      </c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41">
        <v>200</v>
      </c>
      <c r="Q358" s="41"/>
      <c r="R358" s="41"/>
      <c r="S358" s="14"/>
      <c r="T358" s="14"/>
      <c r="U358" s="14"/>
      <c r="V358" s="16">
        <v>340.24</v>
      </c>
      <c r="W358" s="16"/>
      <c r="X358" s="16"/>
      <c r="AC358" t="s">
        <v>247</v>
      </c>
      <c r="AD358" t="s">
        <v>30</v>
      </c>
      <c r="AE358" s="3">
        <v>0</v>
      </c>
      <c r="AF358" s="3">
        <v>-5.07</v>
      </c>
      <c r="AG358" s="3">
        <v>266.17</v>
      </c>
      <c r="AH358" t="s">
        <v>426</v>
      </c>
    </row>
    <row r="359" spans="1:34" hidden="1" x14ac:dyDescent="0.2">
      <c r="A359" s="17" t="s">
        <v>247</v>
      </c>
      <c r="B359" s="17"/>
      <c r="C359" s="18" t="s">
        <v>33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40">
        <v>100</v>
      </c>
      <c r="Q359" s="40"/>
      <c r="R359" s="40"/>
      <c r="S359" s="19"/>
      <c r="T359" s="19"/>
      <c r="U359" s="19"/>
      <c r="V359" s="27">
        <v>440.24</v>
      </c>
      <c r="W359" s="27"/>
      <c r="X359" s="27"/>
      <c r="AC359" t="s">
        <v>247</v>
      </c>
      <c r="AD359" t="s">
        <v>48</v>
      </c>
      <c r="AE359" s="3">
        <v>0</v>
      </c>
      <c r="AF359" s="3">
        <v>-7.99</v>
      </c>
      <c r="AG359" s="3">
        <v>258.18</v>
      </c>
      <c r="AH359" t="s">
        <v>426</v>
      </c>
    </row>
    <row r="360" spans="1:34" hidden="1" x14ac:dyDescent="0.2">
      <c r="A360" s="12" t="s">
        <v>247</v>
      </c>
      <c r="B360" s="12"/>
      <c r="C360" s="13" t="s">
        <v>13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41">
        <v>100</v>
      </c>
      <c r="Q360" s="41"/>
      <c r="R360" s="41"/>
      <c r="S360" s="14"/>
      <c r="T360" s="14"/>
      <c r="U360" s="14"/>
      <c r="V360" s="16">
        <v>540.24</v>
      </c>
      <c r="W360" s="16"/>
      <c r="X360" s="16"/>
      <c r="AC360" t="s">
        <v>247</v>
      </c>
      <c r="AD360" t="s">
        <v>227</v>
      </c>
      <c r="AE360" s="3">
        <v>0</v>
      </c>
      <c r="AF360" s="3">
        <v>-100</v>
      </c>
      <c r="AG360" s="3">
        <v>158.18</v>
      </c>
      <c r="AH360" t="s">
        <v>426</v>
      </c>
    </row>
    <row r="361" spans="1:34" ht="25.5" hidden="1" x14ac:dyDescent="0.2">
      <c r="A361" s="17" t="s">
        <v>247</v>
      </c>
      <c r="B361" s="17"/>
      <c r="C361" s="36" t="s">
        <v>248</v>
      </c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7"/>
      <c r="Q361" s="37"/>
      <c r="R361" s="37"/>
      <c r="S361" s="26">
        <v>-100</v>
      </c>
      <c r="T361" s="26"/>
      <c r="U361" s="26"/>
      <c r="V361" s="27">
        <v>440.24</v>
      </c>
      <c r="W361" s="27"/>
      <c r="X361" s="27"/>
      <c r="AC361" t="s">
        <v>247</v>
      </c>
      <c r="AD361" t="s">
        <v>249</v>
      </c>
      <c r="AE361" s="3">
        <v>0</v>
      </c>
      <c r="AF361" s="3">
        <v>-25</v>
      </c>
      <c r="AG361" s="3">
        <v>133.18</v>
      </c>
      <c r="AH361" t="s">
        <v>426</v>
      </c>
    </row>
    <row r="362" spans="1:34" hidden="1" x14ac:dyDescent="0.2">
      <c r="A362" s="12" t="s">
        <v>247</v>
      </c>
      <c r="B362" s="12"/>
      <c r="C362" s="13" t="s">
        <v>235</v>
      </c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4"/>
      <c r="Q362" s="14"/>
      <c r="R362" s="14"/>
      <c r="S362" s="38">
        <v>-169</v>
      </c>
      <c r="T362" s="38"/>
      <c r="U362" s="38"/>
      <c r="V362" s="16">
        <v>271.24</v>
      </c>
      <c r="W362" s="16"/>
      <c r="X362" s="16"/>
      <c r="AC362" t="s">
        <v>247</v>
      </c>
      <c r="AD362" s="6" t="s">
        <v>33</v>
      </c>
      <c r="AE362" s="3">
        <v>100</v>
      </c>
      <c r="AF362" s="3">
        <v>0</v>
      </c>
      <c r="AG362" s="3">
        <v>233.18</v>
      </c>
      <c r="AH362" t="s">
        <v>426</v>
      </c>
    </row>
    <row r="363" spans="1:34" ht="25.5" hidden="1" x14ac:dyDescent="0.2">
      <c r="A363" s="17" t="s">
        <v>247</v>
      </c>
      <c r="B363" s="17"/>
      <c r="C363" s="18" t="s">
        <v>30</v>
      </c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9"/>
      <c r="Q363" s="19"/>
      <c r="R363" s="19"/>
      <c r="S363" s="20">
        <v>-5.07</v>
      </c>
      <c r="T363" s="20"/>
      <c r="U363" s="20"/>
      <c r="V363" s="27">
        <v>266.17</v>
      </c>
      <c r="W363" s="27"/>
      <c r="X363" s="27"/>
      <c r="AC363" t="s">
        <v>247</v>
      </c>
      <c r="AD363" t="s">
        <v>250</v>
      </c>
      <c r="AE363" s="3">
        <v>0</v>
      </c>
      <c r="AF363" s="3">
        <v>-23.91</v>
      </c>
      <c r="AG363" s="3">
        <v>209.27</v>
      </c>
      <c r="AH363" t="s">
        <v>426</v>
      </c>
    </row>
    <row r="364" spans="1:34" hidden="1" x14ac:dyDescent="0.2">
      <c r="A364" s="12" t="s">
        <v>247</v>
      </c>
      <c r="B364" s="12"/>
      <c r="C364" s="13" t="s">
        <v>48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4"/>
      <c r="Q364" s="14"/>
      <c r="R364" s="14"/>
      <c r="S364" s="15">
        <v>-7.99</v>
      </c>
      <c r="T364" s="15"/>
      <c r="U364" s="15"/>
      <c r="V364" s="16">
        <v>258.18</v>
      </c>
      <c r="W364" s="16"/>
      <c r="X364" s="16"/>
      <c r="AC364" t="s">
        <v>247</v>
      </c>
      <c r="AD364" t="s">
        <v>251</v>
      </c>
      <c r="AE364" s="3">
        <v>0</v>
      </c>
      <c r="AF364" s="3">
        <v>-100</v>
      </c>
      <c r="AG364" s="3">
        <v>109.27</v>
      </c>
      <c r="AH364" t="s">
        <v>426</v>
      </c>
    </row>
    <row r="365" spans="1:34" ht="25.5" hidden="1" x14ac:dyDescent="0.2">
      <c r="A365" s="17" t="s">
        <v>247</v>
      </c>
      <c r="B365" s="17"/>
      <c r="C365" s="18" t="s">
        <v>227</v>
      </c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9"/>
      <c r="Q365" s="19"/>
      <c r="R365" s="19"/>
      <c r="S365" s="26">
        <v>-100</v>
      </c>
      <c r="T365" s="26"/>
      <c r="U365" s="26"/>
      <c r="V365" s="27">
        <v>158.18</v>
      </c>
      <c r="W365" s="27"/>
      <c r="X365" s="27"/>
      <c r="AC365" t="s">
        <v>247</v>
      </c>
      <c r="AD365" t="s">
        <v>252</v>
      </c>
      <c r="AE365" s="3">
        <v>0</v>
      </c>
      <c r="AF365" s="3">
        <v>-25</v>
      </c>
      <c r="AG365" s="3">
        <v>84.27</v>
      </c>
      <c r="AH365" t="s">
        <v>426</v>
      </c>
    </row>
    <row r="366" spans="1:34" hidden="1" x14ac:dyDescent="0.2">
      <c r="A366" s="12" t="s">
        <v>247</v>
      </c>
      <c r="B366" s="12"/>
      <c r="C366" s="28" t="s">
        <v>249</v>
      </c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9"/>
      <c r="Q366" s="29"/>
      <c r="R366" s="29"/>
      <c r="S366" s="15">
        <v>-25</v>
      </c>
      <c r="T366" s="15"/>
      <c r="U366" s="15"/>
      <c r="V366" s="16">
        <v>133.18</v>
      </c>
      <c r="W366" s="16"/>
      <c r="X366" s="16"/>
      <c r="AC366" t="s">
        <v>221</v>
      </c>
      <c r="AD366" t="s">
        <v>235</v>
      </c>
      <c r="AE366" s="3">
        <v>0</v>
      </c>
      <c r="AF366" s="3">
        <v>-169</v>
      </c>
      <c r="AG366" s="3">
        <v>-84.73</v>
      </c>
      <c r="AH366" t="s">
        <v>426</v>
      </c>
    </row>
    <row r="367" spans="1:34" hidden="1" x14ac:dyDescent="0.2">
      <c r="A367" s="17" t="s">
        <v>247</v>
      </c>
      <c r="B367" s="17"/>
      <c r="C367" s="18" t="s">
        <v>33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40">
        <v>100</v>
      </c>
      <c r="Q367" s="40"/>
      <c r="R367" s="40"/>
      <c r="S367" s="19"/>
      <c r="T367" s="19"/>
      <c r="U367" s="19"/>
      <c r="V367" s="27">
        <v>233.18</v>
      </c>
      <c r="W367" s="27"/>
      <c r="X367" s="27"/>
      <c r="AC367" t="s">
        <v>221</v>
      </c>
      <c r="AD367" s="6" t="s">
        <v>31</v>
      </c>
      <c r="AE367" s="3">
        <v>0.01</v>
      </c>
      <c r="AF367" s="3">
        <v>0</v>
      </c>
      <c r="AG367" s="3">
        <v>-84.72</v>
      </c>
      <c r="AH367" t="s">
        <v>426</v>
      </c>
    </row>
    <row r="368" spans="1:34" hidden="1" x14ac:dyDescent="0.2">
      <c r="A368" s="12" t="s">
        <v>247</v>
      </c>
      <c r="B368" s="12"/>
      <c r="C368" s="28" t="s">
        <v>250</v>
      </c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9"/>
      <c r="Q368" s="29"/>
      <c r="R368" s="29"/>
      <c r="S368" s="15">
        <v>-23.91</v>
      </c>
      <c r="T368" s="15"/>
      <c r="U368" s="15"/>
      <c r="V368" s="16">
        <v>209.27</v>
      </c>
      <c r="W368" s="16"/>
      <c r="X368" s="16"/>
      <c r="AC368" t="s">
        <v>221</v>
      </c>
      <c r="AD368" t="s">
        <v>30</v>
      </c>
      <c r="AE368" s="3">
        <v>0</v>
      </c>
      <c r="AF368" s="3">
        <v>-5.07</v>
      </c>
      <c r="AG368" s="3">
        <v>-89.79</v>
      </c>
      <c r="AH368" t="s">
        <v>426</v>
      </c>
    </row>
    <row r="369" spans="1:34" hidden="1" x14ac:dyDescent="0.2">
      <c r="A369" s="17" t="s">
        <v>247</v>
      </c>
      <c r="B369" s="17"/>
      <c r="C369" s="18" t="s">
        <v>251</v>
      </c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9"/>
      <c r="Q369" s="19"/>
      <c r="R369" s="19"/>
      <c r="S369" s="26">
        <v>-100</v>
      </c>
      <c r="T369" s="26"/>
      <c r="U369" s="26"/>
      <c r="V369" s="27">
        <v>109.27</v>
      </c>
      <c r="W369" s="27"/>
      <c r="X369" s="27"/>
      <c r="AC369" t="s">
        <v>253</v>
      </c>
      <c r="AD369" s="6" t="s">
        <v>33</v>
      </c>
      <c r="AE369" s="3">
        <v>500</v>
      </c>
      <c r="AF369" s="3">
        <v>0</v>
      </c>
      <c r="AG369" s="3">
        <v>410.21</v>
      </c>
      <c r="AH369" t="s">
        <v>426</v>
      </c>
    </row>
    <row r="370" spans="1:34" ht="25.5" hidden="1" x14ac:dyDescent="0.2">
      <c r="A370" s="12" t="s">
        <v>247</v>
      </c>
      <c r="B370" s="12"/>
      <c r="C370" s="28" t="s">
        <v>252</v>
      </c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9"/>
      <c r="Q370" s="29"/>
      <c r="R370" s="29"/>
      <c r="S370" s="15">
        <v>-25</v>
      </c>
      <c r="T370" s="15"/>
      <c r="U370" s="15"/>
      <c r="V370" s="16">
        <v>84.27</v>
      </c>
      <c r="W370" s="16"/>
      <c r="X370" s="16"/>
      <c r="AC370" t="s">
        <v>253</v>
      </c>
      <c r="AD370" t="s">
        <v>54</v>
      </c>
      <c r="AE370" s="3">
        <v>0</v>
      </c>
      <c r="AF370" s="3">
        <v>-26.49</v>
      </c>
      <c r="AG370" s="3">
        <v>383.72</v>
      </c>
      <c r="AH370" t="s">
        <v>426</v>
      </c>
    </row>
    <row r="371" spans="1:34" hidden="1" x14ac:dyDescent="0.2">
      <c r="A371" s="17" t="s">
        <v>221</v>
      </c>
      <c r="B371" s="17"/>
      <c r="C371" s="18" t="s">
        <v>235</v>
      </c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9"/>
      <c r="Q371" s="19"/>
      <c r="R371" s="19"/>
      <c r="S371" s="26">
        <v>-169</v>
      </c>
      <c r="T371" s="26"/>
      <c r="U371" s="26"/>
      <c r="V371" s="46">
        <v>-84.73</v>
      </c>
      <c r="W371" s="46"/>
      <c r="X371" s="46"/>
      <c r="AC371" t="s">
        <v>254</v>
      </c>
      <c r="AD371" t="s">
        <v>255</v>
      </c>
      <c r="AE371" s="3">
        <v>0</v>
      </c>
      <c r="AF371" s="3">
        <v>-95.54</v>
      </c>
      <c r="AG371" s="3">
        <v>288.18</v>
      </c>
      <c r="AH371" t="s">
        <v>426</v>
      </c>
    </row>
    <row r="372" spans="1:34" ht="25.5" hidden="1" x14ac:dyDescent="0.2">
      <c r="A372" s="12" t="s">
        <v>221</v>
      </c>
      <c r="B372" s="12"/>
      <c r="C372" s="13" t="s">
        <v>31</v>
      </c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32">
        <v>0.01</v>
      </c>
      <c r="Q372" s="32"/>
      <c r="R372" s="32"/>
      <c r="S372" s="14"/>
      <c r="T372" s="14"/>
      <c r="U372" s="14"/>
      <c r="V372" s="39">
        <v>-84.72</v>
      </c>
      <c r="W372" s="39"/>
      <c r="X372" s="39"/>
      <c r="AC372" t="s">
        <v>254</v>
      </c>
      <c r="AD372" t="s">
        <v>155</v>
      </c>
      <c r="AE372" s="3">
        <v>0</v>
      </c>
      <c r="AF372" s="3">
        <v>-36.270000000000003</v>
      </c>
      <c r="AG372" s="3">
        <v>251.91</v>
      </c>
      <c r="AH372" t="s">
        <v>426</v>
      </c>
    </row>
    <row r="373" spans="1:34" ht="25.5" hidden="1" x14ac:dyDescent="0.2">
      <c r="A373" s="17" t="s">
        <v>221</v>
      </c>
      <c r="B373" s="17"/>
      <c r="C373" s="18" t="s">
        <v>30</v>
      </c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9"/>
      <c r="Q373" s="19"/>
      <c r="R373" s="19"/>
      <c r="S373" s="20">
        <v>-5.07</v>
      </c>
      <c r="T373" s="20"/>
      <c r="U373" s="20"/>
      <c r="V373" s="46">
        <v>-89.79</v>
      </c>
      <c r="W373" s="46"/>
      <c r="X373" s="46"/>
      <c r="AC373" t="s">
        <v>254</v>
      </c>
      <c r="AD373" t="s">
        <v>256</v>
      </c>
      <c r="AE373" s="3">
        <v>0</v>
      </c>
      <c r="AF373" s="3">
        <v>-31.79</v>
      </c>
      <c r="AG373" s="3">
        <v>220.12</v>
      </c>
      <c r="AH373" t="s">
        <v>426</v>
      </c>
    </row>
    <row r="374" spans="1:34" hidden="1" x14ac:dyDescent="0.2">
      <c r="A374" s="12" t="s">
        <v>253</v>
      </c>
      <c r="B374" s="12"/>
      <c r="C374" s="13" t="s">
        <v>33</v>
      </c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41">
        <v>500</v>
      </c>
      <c r="Q374" s="41"/>
      <c r="R374" s="41"/>
      <c r="S374" s="14"/>
      <c r="T374" s="14"/>
      <c r="U374" s="14"/>
      <c r="V374" s="16">
        <v>410.21</v>
      </c>
      <c r="W374" s="16"/>
      <c r="X374" s="16"/>
      <c r="AC374" t="s">
        <v>254</v>
      </c>
      <c r="AD374" s="6" t="s">
        <v>33</v>
      </c>
      <c r="AE374" s="3">
        <v>250</v>
      </c>
      <c r="AF374" s="3">
        <v>0</v>
      </c>
      <c r="AG374" s="3">
        <v>470.12</v>
      </c>
      <c r="AH374" t="s">
        <v>426</v>
      </c>
    </row>
    <row r="375" spans="1:34" hidden="1" x14ac:dyDescent="0.2">
      <c r="A375" s="17" t="s">
        <v>253</v>
      </c>
      <c r="B375" s="17"/>
      <c r="C375" s="36" t="s">
        <v>54</v>
      </c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7"/>
      <c r="Q375" s="37"/>
      <c r="R375" s="37"/>
      <c r="S375" s="20">
        <v>-26.49</v>
      </c>
      <c r="T375" s="20"/>
      <c r="U375" s="20"/>
      <c r="V375" s="27">
        <v>383.72</v>
      </c>
      <c r="W375" s="27"/>
      <c r="X375" s="27"/>
      <c r="AC375" t="s">
        <v>257</v>
      </c>
      <c r="AD375" t="s">
        <v>258</v>
      </c>
      <c r="AE375" s="3">
        <v>0</v>
      </c>
      <c r="AF375" s="3">
        <v>-51</v>
      </c>
      <c r="AG375" s="3">
        <v>419.12</v>
      </c>
      <c r="AH375" t="s">
        <v>426</v>
      </c>
    </row>
    <row r="376" spans="1:34" hidden="1" x14ac:dyDescent="0.2">
      <c r="A376" s="12" t="s">
        <v>254</v>
      </c>
      <c r="B376" s="12"/>
      <c r="C376" s="13" t="s">
        <v>255</v>
      </c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4"/>
      <c r="Q376" s="14"/>
      <c r="R376" s="14"/>
      <c r="S376" s="15">
        <v>-95.54</v>
      </c>
      <c r="T376" s="15"/>
      <c r="U376" s="15"/>
      <c r="V376" s="16">
        <v>288.18</v>
      </c>
      <c r="W376" s="16"/>
      <c r="X376" s="16"/>
      <c r="AC376" t="s">
        <v>257</v>
      </c>
      <c r="AD376" t="s">
        <v>235</v>
      </c>
      <c r="AE376" s="3">
        <v>0</v>
      </c>
      <c r="AF376" s="3">
        <v>-169</v>
      </c>
      <c r="AG376" s="3">
        <v>250.12</v>
      </c>
      <c r="AH376" t="s">
        <v>426</v>
      </c>
    </row>
    <row r="377" spans="1:34" hidden="1" x14ac:dyDescent="0.2">
      <c r="A377" s="17" t="s">
        <v>254</v>
      </c>
      <c r="B377" s="17"/>
      <c r="C377" s="36" t="s">
        <v>155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7"/>
      <c r="Q377" s="37"/>
      <c r="R377" s="37"/>
      <c r="S377" s="20">
        <v>-36.270000000000003</v>
      </c>
      <c r="T377" s="20"/>
      <c r="U377" s="20"/>
      <c r="V377" s="27">
        <v>251.91</v>
      </c>
      <c r="W377" s="27"/>
      <c r="X377" s="27"/>
      <c r="AC377" t="s">
        <v>257</v>
      </c>
      <c r="AD377" t="s">
        <v>30</v>
      </c>
      <c r="AE377" s="3">
        <v>0</v>
      </c>
      <c r="AF377" s="3">
        <v>-5.07</v>
      </c>
      <c r="AG377" s="3">
        <v>245.05</v>
      </c>
      <c r="AH377" t="s">
        <v>426</v>
      </c>
    </row>
    <row r="378" spans="1:34" ht="25.5" hidden="1" x14ac:dyDescent="0.2">
      <c r="A378" s="12" t="s">
        <v>254</v>
      </c>
      <c r="B378" s="12"/>
      <c r="C378" s="28" t="s">
        <v>256</v>
      </c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9"/>
      <c r="Q378" s="29"/>
      <c r="R378" s="29"/>
      <c r="S378" s="15">
        <v>-31.79</v>
      </c>
      <c r="T378" s="15"/>
      <c r="U378" s="15"/>
      <c r="V378" s="16">
        <v>220.12</v>
      </c>
      <c r="W378" s="16"/>
      <c r="X378" s="16"/>
      <c r="AC378" t="s">
        <v>257</v>
      </c>
      <c r="AD378" t="s">
        <v>259</v>
      </c>
      <c r="AE378" s="3">
        <v>0</v>
      </c>
      <c r="AF378" s="3">
        <v>-15.89</v>
      </c>
      <c r="AG378" s="3">
        <v>229.16</v>
      </c>
      <c r="AH378" t="s">
        <v>426</v>
      </c>
    </row>
    <row r="379" spans="1:34" hidden="1" x14ac:dyDescent="0.2">
      <c r="A379" s="17" t="s">
        <v>254</v>
      </c>
      <c r="B379" s="17"/>
      <c r="C379" s="18" t="s">
        <v>33</v>
      </c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40">
        <v>250</v>
      </c>
      <c r="Q379" s="40"/>
      <c r="R379" s="40"/>
      <c r="S379" s="19"/>
      <c r="T379" s="19"/>
      <c r="U379" s="19"/>
      <c r="V379" s="27">
        <v>470.12</v>
      </c>
      <c r="W379" s="27"/>
      <c r="X379" s="27"/>
      <c r="AC379" t="s">
        <v>257</v>
      </c>
      <c r="AD379" s="6" t="s">
        <v>33</v>
      </c>
      <c r="AE379" s="3">
        <v>1000</v>
      </c>
      <c r="AF379" s="3">
        <v>0</v>
      </c>
      <c r="AG379" s="3">
        <v>1229.1600000000001</v>
      </c>
      <c r="AH379" t="s">
        <v>426</v>
      </c>
    </row>
    <row r="380" spans="1:34" hidden="1" x14ac:dyDescent="0.2">
      <c r="A380" s="12" t="s">
        <v>257</v>
      </c>
      <c r="B380" s="12"/>
      <c r="C380" s="13" t="s">
        <v>258</v>
      </c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29"/>
      <c r="Q380" s="29"/>
      <c r="R380" s="29"/>
      <c r="S380" s="15">
        <v>-51</v>
      </c>
      <c r="T380" s="15"/>
      <c r="U380" s="15"/>
      <c r="V380" s="16">
        <v>419.12</v>
      </c>
      <c r="W380" s="16"/>
      <c r="X380" s="16"/>
      <c r="AC380" t="s">
        <v>260</v>
      </c>
      <c r="AD380" t="s">
        <v>235</v>
      </c>
      <c r="AE380" s="3">
        <v>0</v>
      </c>
      <c r="AF380" s="3">
        <v>-169</v>
      </c>
      <c r="AG380" s="3">
        <v>1060.1600000000001</v>
      </c>
      <c r="AH380" t="s">
        <v>426</v>
      </c>
    </row>
    <row r="381" spans="1:34" hidden="1" x14ac:dyDescent="0.2">
      <c r="A381" s="17" t="s">
        <v>257</v>
      </c>
      <c r="B381" s="17"/>
      <c r="C381" s="18" t="s">
        <v>235</v>
      </c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9"/>
      <c r="Q381" s="19"/>
      <c r="R381" s="19"/>
      <c r="S381" s="26">
        <v>-169</v>
      </c>
      <c r="T381" s="26"/>
      <c r="U381" s="26"/>
      <c r="V381" s="27">
        <v>250.12</v>
      </c>
      <c r="W381" s="27"/>
      <c r="X381" s="27"/>
      <c r="AC381" t="s">
        <v>260</v>
      </c>
      <c r="AD381" t="s">
        <v>30</v>
      </c>
      <c r="AE381" s="3">
        <v>0</v>
      </c>
      <c r="AF381" s="3">
        <v>-5.07</v>
      </c>
      <c r="AG381" s="3">
        <v>1055.0899999999999</v>
      </c>
      <c r="AH381" t="s">
        <v>426</v>
      </c>
    </row>
    <row r="382" spans="1:34" hidden="1" x14ac:dyDescent="0.2">
      <c r="A382" s="12" t="s">
        <v>257</v>
      </c>
      <c r="B382" s="12"/>
      <c r="C382" s="13" t="s">
        <v>30</v>
      </c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4"/>
      <c r="Q382" s="14"/>
      <c r="R382" s="14"/>
      <c r="S382" s="15">
        <v>-5.07</v>
      </c>
      <c r="T382" s="15"/>
      <c r="U382" s="15"/>
      <c r="V382" s="16">
        <v>245.05</v>
      </c>
      <c r="W382" s="16"/>
      <c r="X382" s="16"/>
      <c r="AC382" t="s">
        <v>260</v>
      </c>
      <c r="AD382" t="s">
        <v>261</v>
      </c>
      <c r="AE382" s="3">
        <v>0</v>
      </c>
      <c r="AF382" s="3">
        <v>-350</v>
      </c>
      <c r="AG382" s="3">
        <v>705.09</v>
      </c>
      <c r="AH382" t="s">
        <v>426</v>
      </c>
    </row>
    <row r="383" spans="1:34" ht="25.5" hidden="1" x14ac:dyDescent="0.2">
      <c r="A383" s="17" t="s">
        <v>257</v>
      </c>
      <c r="B383" s="17"/>
      <c r="C383" s="36" t="s">
        <v>259</v>
      </c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7"/>
      <c r="Q383" s="37"/>
      <c r="R383" s="37"/>
      <c r="S383" s="20">
        <v>-15.89</v>
      </c>
      <c r="T383" s="20"/>
      <c r="U383" s="20"/>
      <c r="V383" s="27">
        <v>229.16</v>
      </c>
      <c r="W383" s="27"/>
      <c r="X383" s="27"/>
      <c r="AC383" t="s">
        <v>260</v>
      </c>
      <c r="AD383" t="s">
        <v>262</v>
      </c>
      <c r="AE383" s="3">
        <v>0</v>
      </c>
      <c r="AF383" s="3">
        <v>-18.010000000000002</v>
      </c>
      <c r="AG383" s="3">
        <v>687.08</v>
      </c>
      <c r="AH383" t="s">
        <v>426</v>
      </c>
    </row>
    <row r="384" spans="1:34" hidden="1" x14ac:dyDescent="0.2">
      <c r="A384" s="12" t="s">
        <v>257</v>
      </c>
      <c r="B384" s="12"/>
      <c r="C384" s="13" t="s">
        <v>33</v>
      </c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30">
        <v>1000</v>
      </c>
      <c r="Q384" s="30"/>
      <c r="R384" s="30"/>
      <c r="S384" s="14"/>
      <c r="T384" s="14"/>
      <c r="U384" s="14"/>
      <c r="V384" s="31">
        <v>1229.1600000000001</v>
      </c>
      <c r="W384" s="31"/>
      <c r="X384" s="31"/>
      <c r="AC384" t="s">
        <v>260</v>
      </c>
      <c r="AD384" t="s">
        <v>263</v>
      </c>
      <c r="AE384" s="3">
        <v>0</v>
      </c>
      <c r="AF384" s="3">
        <v>-22.54</v>
      </c>
      <c r="AG384" s="3">
        <v>664.54</v>
      </c>
      <c r="AH384" t="s">
        <v>426</v>
      </c>
    </row>
    <row r="385" spans="1:34" hidden="1" x14ac:dyDescent="0.2">
      <c r="A385" s="17" t="s">
        <v>260</v>
      </c>
      <c r="B385" s="17"/>
      <c r="C385" s="18" t="s">
        <v>235</v>
      </c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9"/>
      <c r="Q385" s="19"/>
      <c r="R385" s="19"/>
      <c r="S385" s="26">
        <v>-169</v>
      </c>
      <c r="T385" s="26"/>
      <c r="U385" s="26"/>
      <c r="V385" s="43">
        <v>1060.1600000000001</v>
      </c>
      <c r="W385" s="43"/>
      <c r="X385" s="43"/>
      <c r="AC385" t="s">
        <v>222</v>
      </c>
      <c r="AD385" t="s">
        <v>264</v>
      </c>
      <c r="AE385" s="3">
        <v>0</v>
      </c>
      <c r="AF385" s="3">
        <v>-174.9</v>
      </c>
      <c r="AG385" s="3">
        <v>489.64</v>
      </c>
      <c r="AH385" t="s">
        <v>426</v>
      </c>
    </row>
    <row r="386" spans="1:34" hidden="1" x14ac:dyDescent="0.2">
      <c r="A386" s="12" t="s">
        <v>260</v>
      </c>
      <c r="B386" s="12"/>
      <c r="C386" s="13" t="s">
        <v>30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4"/>
      <c r="Q386" s="14"/>
      <c r="R386" s="14"/>
      <c r="S386" s="15">
        <v>-5.07</v>
      </c>
      <c r="T386" s="15"/>
      <c r="U386" s="15"/>
      <c r="V386" s="31">
        <v>1055.0899999999999</v>
      </c>
      <c r="W386" s="31"/>
      <c r="X386" s="31"/>
      <c r="AC386" t="s">
        <v>222</v>
      </c>
      <c r="AD386" t="s">
        <v>38</v>
      </c>
      <c r="AE386" s="3">
        <v>0</v>
      </c>
      <c r="AF386" s="3">
        <v>-25</v>
      </c>
      <c r="AG386" s="3">
        <v>464.64</v>
      </c>
      <c r="AH386" t="s">
        <v>426</v>
      </c>
    </row>
    <row r="387" spans="1:34" hidden="1" x14ac:dyDescent="0.2">
      <c r="A387" s="17" t="s">
        <v>260</v>
      </c>
      <c r="B387" s="17"/>
      <c r="C387" s="18" t="s">
        <v>261</v>
      </c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9"/>
      <c r="Q387" s="19"/>
      <c r="R387" s="19"/>
      <c r="S387" s="26">
        <v>-350</v>
      </c>
      <c r="T387" s="26"/>
      <c r="U387" s="26"/>
      <c r="V387" s="27">
        <v>705.09</v>
      </c>
      <c r="W387" s="27"/>
      <c r="X387" s="27"/>
      <c r="AC387" t="s">
        <v>222</v>
      </c>
      <c r="AD387" s="6" t="s">
        <v>33</v>
      </c>
      <c r="AE387" s="3">
        <v>100</v>
      </c>
      <c r="AF387" s="3">
        <v>0</v>
      </c>
      <c r="AG387" s="3">
        <v>564.64</v>
      </c>
      <c r="AH387" t="s">
        <v>426</v>
      </c>
    </row>
    <row r="388" spans="1:34" hidden="1" x14ac:dyDescent="0.2">
      <c r="A388" s="12" t="s">
        <v>260</v>
      </c>
      <c r="B388" s="12"/>
      <c r="C388" s="28" t="s">
        <v>262</v>
      </c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9"/>
      <c r="Q388" s="29"/>
      <c r="R388" s="29"/>
      <c r="S388" s="15">
        <v>-18.010000000000002</v>
      </c>
      <c r="T388" s="15"/>
      <c r="U388" s="15"/>
      <c r="V388" s="16">
        <v>687.08</v>
      </c>
      <c r="W388" s="16"/>
      <c r="X388" s="16"/>
      <c r="AC388" t="s">
        <v>222</v>
      </c>
      <c r="AD388" t="s">
        <v>166</v>
      </c>
      <c r="AE388" s="3">
        <v>0</v>
      </c>
      <c r="AF388" s="3">
        <v>-60.37</v>
      </c>
      <c r="AG388" s="3">
        <v>504.27</v>
      </c>
      <c r="AH388" t="s">
        <v>426</v>
      </c>
    </row>
    <row r="389" spans="1:34" hidden="1" x14ac:dyDescent="0.2">
      <c r="A389" s="17" t="s">
        <v>260</v>
      </c>
      <c r="B389" s="17"/>
      <c r="C389" s="18" t="s">
        <v>263</v>
      </c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9"/>
      <c r="Q389" s="19"/>
      <c r="R389" s="19"/>
      <c r="S389" s="20">
        <v>-22.54</v>
      </c>
      <c r="T389" s="20"/>
      <c r="U389" s="20"/>
      <c r="V389" s="27">
        <v>664.54</v>
      </c>
      <c r="W389" s="27"/>
      <c r="X389" s="27"/>
      <c r="AC389" t="s">
        <v>265</v>
      </c>
      <c r="AD389" t="s">
        <v>235</v>
      </c>
      <c r="AE389" s="3">
        <v>0</v>
      </c>
      <c r="AF389" s="3">
        <v>-169</v>
      </c>
      <c r="AG389" s="3">
        <v>335.27</v>
      </c>
      <c r="AH389" t="s">
        <v>426</v>
      </c>
    </row>
    <row r="390" spans="1:34" hidden="1" x14ac:dyDescent="0.2">
      <c r="A390" s="12" t="s">
        <v>222</v>
      </c>
      <c r="B390" s="12"/>
      <c r="C390" s="13" t="s">
        <v>264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4"/>
      <c r="Q390" s="14"/>
      <c r="R390" s="14"/>
      <c r="S390" s="38">
        <v>-174.9</v>
      </c>
      <c r="T390" s="38"/>
      <c r="U390" s="38"/>
      <c r="V390" s="16">
        <v>489.64</v>
      </c>
      <c r="W390" s="16"/>
      <c r="X390" s="16"/>
      <c r="AC390" t="s">
        <v>265</v>
      </c>
      <c r="AD390" t="s">
        <v>30</v>
      </c>
      <c r="AE390" s="3">
        <v>0</v>
      </c>
      <c r="AF390" s="3">
        <v>-5.07</v>
      </c>
      <c r="AG390" s="3">
        <v>330.2</v>
      </c>
      <c r="AH390" t="s">
        <v>426</v>
      </c>
    </row>
    <row r="391" spans="1:34" hidden="1" x14ac:dyDescent="0.2">
      <c r="A391" s="17" t="s">
        <v>222</v>
      </c>
      <c r="B391" s="17"/>
      <c r="C391" s="18" t="s">
        <v>38</v>
      </c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9"/>
      <c r="Q391" s="19"/>
      <c r="R391" s="19"/>
      <c r="S391" s="20">
        <v>-25</v>
      </c>
      <c r="T391" s="20"/>
      <c r="U391" s="20"/>
      <c r="V391" s="27">
        <v>464.64</v>
      </c>
      <c r="W391" s="27"/>
      <c r="X391" s="27"/>
      <c r="AC391" t="s">
        <v>265</v>
      </c>
      <c r="AD391" t="s">
        <v>146</v>
      </c>
      <c r="AE391" s="3">
        <v>0</v>
      </c>
      <c r="AF391" s="3">
        <v>-1000</v>
      </c>
      <c r="AG391" s="3">
        <v>-669.8</v>
      </c>
      <c r="AH391" t="s">
        <v>426</v>
      </c>
    </row>
    <row r="392" spans="1:34" hidden="1" x14ac:dyDescent="0.2">
      <c r="A392" s="12" t="s">
        <v>222</v>
      </c>
      <c r="B392" s="12"/>
      <c r="C392" s="13" t="s">
        <v>33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41">
        <v>100</v>
      </c>
      <c r="Q392" s="41"/>
      <c r="R392" s="41"/>
      <c r="S392" s="14"/>
      <c r="T392" s="14"/>
      <c r="U392" s="14"/>
      <c r="V392" s="16">
        <v>564.64</v>
      </c>
      <c r="W392" s="16"/>
      <c r="X392" s="16"/>
      <c r="AC392" t="s">
        <v>265</v>
      </c>
      <c r="AD392" t="s">
        <v>266</v>
      </c>
      <c r="AE392" s="3">
        <v>1000</v>
      </c>
      <c r="AF392" s="3">
        <v>0</v>
      </c>
      <c r="AG392" s="3">
        <v>330.2</v>
      </c>
      <c r="AH392" t="s">
        <v>426</v>
      </c>
    </row>
    <row r="393" spans="1:34" ht="25.5" hidden="1" x14ac:dyDescent="0.2">
      <c r="A393" s="17" t="s">
        <v>222</v>
      </c>
      <c r="B393" s="17"/>
      <c r="C393" s="18" t="s">
        <v>166</v>
      </c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9"/>
      <c r="Q393" s="19"/>
      <c r="R393" s="19"/>
      <c r="S393" s="20">
        <v>-60.37</v>
      </c>
      <c r="T393" s="20"/>
      <c r="U393" s="20"/>
      <c r="V393" s="27">
        <v>504.27</v>
      </c>
      <c r="W393" s="27"/>
      <c r="X393" s="27"/>
      <c r="AC393" t="s">
        <v>265</v>
      </c>
      <c r="AD393" t="s">
        <v>267</v>
      </c>
      <c r="AE393" s="3">
        <v>0</v>
      </c>
      <c r="AF393" s="3">
        <v>-25</v>
      </c>
      <c r="AG393" s="3">
        <v>305.2</v>
      </c>
      <c r="AH393" t="s">
        <v>426</v>
      </c>
    </row>
    <row r="394" spans="1:34" hidden="1" x14ac:dyDescent="0.2">
      <c r="A394" s="12" t="s">
        <v>265</v>
      </c>
      <c r="B394" s="12"/>
      <c r="C394" s="13" t="s">
        <v>235</v>
      </c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4"/>
      <c r="Q394" s="14"/>
      <c r="R394" s="14"/>
      <c r="S394" s="38">
        <v>-169</v>
      </c>
      <c r="T394" s="38"/>
      <c r="U394" s="38"/>
      <c r="V394" s="16">
        <v>335.27</v>
      </c>
      <c r="W394" s="16"/>
      <c r="X394" s="16"/>
      <c r="AC394" t="s">
        <v>265</v>
      </c>
      <c r="AD394" t="s">
        <v>268</v>
      </c>
      <c r="AE394" s="3">
        <v>0</v>
      </c>
      <c r="AF394" s="3">
        <v>-185.9</v>
      </c>
      <c r="AG394" s="3">
        <v>119.3</v>
      </c>
      <c r="AH394" t="s">
        <v>426</v>
      </c>
    </row>
    <row r="395" spans="1:34" ht="25.5" hidden="1" x14ac:dyDescent="0.2">
      <c r="A395" s="17" t="s">
        <v>265</v>
      </c>
      <c r="B395" s="17"/>
      <c r="C395" s="18" t="s">
        <v>30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9"/>
      <c r="Q395" s="19"/>
      <c r="R395" s="19"/>
      <c r="S395" s="20">
        <v>-5.07</v>
      </c>
      <c r="T395" s="20"/>
      <c r="U395" s="20"/>
      <c r="V395" s="27">
        <v>330.2</v>
      </c>
      <c r="W395" s="27"/>
      <c r="X395" s="27"/>
      <c r="AC395" t="s">
        <v>265</v>
      </c>
      <c r="AD395" t="s">
        <v>269</v>
      </c>
      <c r="AE395" s="3">
        <v>0</v>
      </c>
      <c r="AF395" s="3">
        <v>-4.7699999999999996</v>
      </c>
      <c r="AG395" s="3">
        <v>114.53</v>
      </c>
      <c r="AH395" t="s">
        <v>426</v>
      </c>
    </row>
    <row r="396" spans="1:34" hidden="1" x14ac:dyDescent="0.2">
      <c r="A396" s="12" t="s">
        <v>265</v>
      </c>
      <c r="B396" s="12"/>
      <c r="C396" s="13" t="s">
        <v>146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4"/>
      <c r="Q396" s="14"/>
      <c r="R396" s="14"/>
      <c r="S396" s="51">
        <v>-1000</v>
      </c>
      <c r="T396" s="51"/>
      <c r="U396" s="51"/>
      <c r="V396" s="39">
        <v>-669.8</v>
      </c>
      <c r="W396" s="39"/>
      <c r="X396" s="39"/>
      <c r="AC396" t="s">
        <v>265</v>
      </c>
      <c r="AD396" s="6" t="s">
        <v>33</v>
      </c>
      <c r="AE396" s="3">
        <v>500</v>
      </c>
      <c r="AF396" s="3">
        <v>0</v>
      </c>
      <c r="AG396" s="3">
        <v>614.53</v>
      </c>
      <c r="AH396" t="s">
        <v>426</v>
      </c>
    </row>
    <row r="397" spans="1:34" hidden="1" x14ac:dyDescent="0.2">
      <c r="A397" s="17" t="s">
        <v>265</v>
      </c>
      <c r="B397" s="17"/>
      <c r="C397" s="18" t="s">
        <v>266</v>
      </c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42">
        <v>1000</v>
      </c>
      <c r="Q397" s="42"/>
      <c r="R397" s="42"/>
      <c r="S397" s="19"/>
      <c r="T397" s="19"/>
      <c r="U397" s="19"/>
      <c r="V397" s="27">
        <v>330.2</v>
      </c>
      <c r="W397" s="27"/>
      <c r="X397" s="27"/>
      <c r="AC397" t="s">
        <v>265</v>
      </c>
      <c r="AD397" t="s">
        <v>39</v>
      </c>
      <c r="AE397" s="3">
        <v>0</v>
      </c>
      <c r="AF397" s="3">
        <v>-8.4700000000000006</v>
      </c>
      <c r="AG397" s="3">
        <v>606.05999999999995</v>
      </c>
      <c r="AH397" t="s">
        <v>426</v>
      </c>
    </row>
    <row r="398" spans="1:34" ht="25.5" hidden="1" x14ac:dyDescent="0.2">
      <c r="A398" s="12" t="s">
        <v>265</v>
      </c>
      <c r="B398" s="12"/>
      <c r="C398" s="28" t="s">
        <v>267</v>
      </c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9"/>
      <c r="Q398" s="29"/>
      <c r="R398" s="29"/>
      <c r="S398" s="15">
        <v>-25</v>
      </c>
      <c r="T398" s="15"/>
      <c r="U398" s="15"/>
      <c r="V398" s="16">
        <v>305.2</v>
      </c>
      <c r="W398" s="16"/>
      <c r="X398" s="16"/>
      <c r="AC398" t="s">
        <v>265</v>
      </c>
      <c r="AD398" t="s">
        <v>171</v>
      </c>
      <c r="AE398" s="3">
        <v>0</v>
      </c>
      <c r="AF398" s="3">
        <v>-80.930000000000007</v>
      </c>
      <c r="AG398" s="3">
        <v>525.13</v>
      </c>
      <c r="AH398" t="s">
        <v>426</v>
      </c>
    </row>
    <row r="399" spans="1:34" ht="25.5" hidden="1" x14ac:dyDescent="0.2">
      <c r="A399" s="17" t="s">
        <v>265</v>
      </c>
      <c r="B399" s="17"/>
      <c r="C399" s="18" t="s">
        <v>268</v>
      </c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9"/>
      <c r="Q399" s="19"/>
      <c r="R399" s="19"/>
      <c r="S399" s="26">
        <v>-185.9</v>
      </c>
      <c r="T399" s="26"/>
      <c r="U399" s="26"/>
      <c r="V399" s="27">
        <v>119.3</v>
      </c>
      <c r="W399" s="27"/>
      <c r="X399" s="27"/>
      <c r="AC399" t="s">
        <v>270</v>
      </c>
      <c r="AD399" t="s">
        <v>24</v>
      </c>
      <c r="AE399" s="3">
        <v>0</v>
      </c>
      <c r="AF399" s="3">
        <v>-12.71</v>
      </c>
      <c r="AG399" s="3">
        <v>512.41999999999996</v>
      </c>
      <c r="AH399" t="s">
        <v>426</v>
      </c>
    </row>
    <row r="400" spans="1:34" hidden="1" x14ac:dyDescent="0.2">
      <c r="A400" s="12" t="s">
        <v>265</v>
      </c>
      <c r="B400" s="12"/>
      <c r="C400" s="28" t="s">
        <v>269</v>
      </c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9"/>
      <c r="Q400" s="29"/>
      <c r="R400" s="29"/>
      <c r="S400" s="15">
        <v>-4.7699999999999996</v>
      </c>
      <c r="T400" s="15"/>
      <c r="U400" s="15"/>
      <c r="V400" s="16">
        <v>114.53</v>
      </c>
      <c r="W400" s="16"/>
      <c r="X400" s="16"/>
      <c r="AC400" t="s">
        <v>270</v>
      </c>
      <c r="AD400" t="s">
        <v>82</v>
      </c>
      <c r="AE400" s="3">
        <v>0</v>
      </c>
      <c r="AF400" s="3">
        <v>-176.66</v>
      </c>
      <c r="AG400" s="3">
        <v>335.76</v>
      </c>
      <c r="AH400" t="s">
        <v>426</v>
      </c>
    </row>
    <row r="401" spans="1:34" hidden="1" x14ac:dyDescent="0.2">
      <c r="A401" s="17" t="s">
        <v>265</v>
      </c>
      <c r="B401" s="17"/>
      <c r="C401" s="18" t="s">
        <v>33</v>
      </c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40">
        <v>500</v>
      </c>
      <c r="Q401" s="40"/>
      <c r="R401" s="40"/>
      <c r="S401" s="19"/>
      <c r="T401" s="19"/>
      <c r="U401" s="19"/>
      <c r="V401" s="27">
        <v>614.53</v>
      </c>
      <c r="W401" s="27"/>
      <c r="X401" s="27"/>
      <c r="AC401" t="s">
        <v>270</v>
      </c>
      <c r="AD401" t="s">
        <v>79</v>
      </c>
      <c r="AE401" s="3">
        <v>0</v>
      </c>
      <c r="AF401" s="3">
        <v>-500</v>
      </c>
      <c r="AG401" s="3">
        <v>-164.24</v>
      </c>
      <c r="AH401" t="s">
        <v>426</v>
      </c>
    </row>
    <row r="402" spans="1:34" ht="25.5" hidden="1" x14ac:dyDescent="0.2">
      <c r="A402" s="12" t="s">
        <v>265</v>
      </c>
      <c r="B402" s="12"/>
      <c r="C402" s="13" t="s">
        <v>39</v>
      </c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4"/>
      <c r="Q402" s="14"/>
      <c r="R402" s="14"/>
      <c r="S402" s="15">
        <v>-8.4700000000000006</v>
      </c>
      <c r="T402" s="15"/>
      <c r="U402" s="15"/>
      <c r="V402" s="16">
        <v>606.05999999999995</v>
      </c>
      <c r="W402" s="16"/>
      <c r="X402" s="16"/>
      <c r="AC402" t="s">
        <v>270</v>
      </c>
      <c r="AD402" t="s">
        <v>271</v>
      </c>
      <c r="AE402" s="3">
        <v>0</v>
      </c>
      <c r="AF402" s="3">
        <v>-25</v>
      </c>
      <c r="AG402" s="3">
        <v>-189.24</v>
      </c>
      <c r="AH402" t="s">
        <v>426</v>
      </c>
    </row>
    <row r="403" spans="1:34" hidden="1" x14ac:dyDescent="0.2">
      <c r="A403" s="17" t="s">
        <v>265</v>
      </c>
      <c r="B403" s="17"/>
      <c r="C403" s="36" t="s">
        <v>171</v>
      </c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7"/>
      <c r="Q403" s="37"/>
      <c r="R403" s="37"/>
      <c r="S403" s="20">
        <v>-80.930000000000007</v>
      </c>
      <c r="T403" s="20"/>
      <c r="U403" s="20"/>
      <c r="V403" s="27">
        <v>525.13</v>
      </c>
      <c r="W403" s="27"/>
      <c r="X403" s="27"/>
      <c r="AC403" t="s">
        <v>270</v>
      </c>
      <c r="AD403" s="6" t="s">
        <v>33</v>
      </c>
      <c r="AE403" s="3">
        <v>500</v>
      </c>
      <c r="AF403" s="3">
        <v>0</v>
      </c>
      <c r="AG403" s="3">
        <v>310.76</v>
      </c>
      <c r="AH403" t="s">
        <v>426</v>
      </c>
    </row>
    <row r="404" spans="1:34" hidden="1" x14ac:dyDescent="0.2">
      <c r="A404" s="12" t="s">
        <v>270</v>
      </c>
      <c r="B404" s="12"/>
      <c r="C404" s="28" t="s">
        <v>24</v>
      </c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9"/>
      <c r="Q404" s="29"/>
      <c r="R404" s="29"/>
      <c r="S404" s="15">
        <v>-12.71</v>
      </c>
      <c r="T404" s="15"/>
      <c r="U404" s="15"/>
      <c r="V404" s="16">
        <v>512.41999999999996</v>
      </c>
      <c r="W404" s="16"/>
      <c r="X404" s="16"/>
      <c r="AC404" t="s">
        <v>270</v>
      </c>
      <c r="AD404" t="s">
        <v>80</v>
      </c>
      <c r="AE404" s="3">
        <v>0</v>
      </c>
      <c r="AF404" s="3">
        <v>-12.71</v>
      </c>
      <c r="AG404" s="3">
        <v>298.05</v>
      </c>
      <c r="AH404" t="s">
        <v>426</v>
      </c>
    </row>
    <row r="405" spans="1:34" hidden="1" x14ac:dyDescent="0.2">
      <c r="A405" s="17" t="s">
        <v>270</v>
      </c>
      <c r="B405" s="17"/>
      <c r="C405" s="18" t="s">
        <v>82</v>
      </c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9"/>
      <c r="Q405" s="19"/>
      <c r="R405" s="19"/>
      <c r="S405" s="26">
        <v>-176.66</v>
      </c>
      <c r="T405" s="26"/>
      <c r="U405" s="26"/>
      <c r="V405" s="27">
        <v>335.76</v>
      </c>
      <c r="W405" s="27"/>
      <c r="X405" s="27"/>
      <c r="AC405" t="s">
        <v>272</v>
      </c>
      <c r="AD405" t="s">
        <v>273</v>
      </c>
      <c r="AE405" s="3">
        <v>0</v>
      </c>
      <c r="AF405" s="3">
        <v>-1000</v>
      </c>
      <c r="AG405" s="3">
        <v>-701.95</v>
      </c>
      <c r="AH405" t="s">
        <v>426</v>
      </c>
    </row>
    <row r="406" spans="1:34" hidden="1" x14ac:dyDescent="0.2">
      <c r="A406" s="12" t="s">
        <v>270</v>
      </c>
      <c r="B406" s="12"/>
      <c r="C406" s="13" t="s">
        <v>79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4"/>
      <c r="Q406" s="14"/>
      <c r="R406" s="14"/>
      <c r="S406" s="38">
        <v>-500</v>
      </c>
      <c r="T406" s="38"/>
      <c r="U406" s="38"/>
      <c r="V406" s="39">
        <v>-164.24</v>
      </c>
      <c r="W406" s="39"/>
      <c r="X406" s="39"/>
      <c r="AC406" t="s">
        <v>272</v>
      </c>
      <c r="AD406" t="s">
        <v>274</v>
      </c>
      <c r="AE406" s="3">
        <v>1000</v>
      </c>
      <c r="AF406" s="3">
        <v>0</v>
      </c>
      <c r="AG406" s="3">
        <v>298.05</v>
      </c>
      <c r="AH406" t="s">
        <v>426</v>
      </c>
    </row>
    <row r="407" spans="1:34" hidden="1" x14ac:dyDescent="0.2">
      <c r="A407" s="17" t="s">
        <v>270</v>
      </c>
      <c r="B407" s="17"/>
      <c r="C407" s="36" t="s">
        <v>271</v>
      </c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7"/>
      <c r="Q407" s="37"/>
      <c r="R407" s="37"/>
      <c r="S407" s="20">
        <v>-25</v>
      </c>
      <c r="T407" s="20"/>
      <c r="U407" s="20"/>
      <c r="V407" s="46">
        <v>-189.24</v>
      </c>
      <c r="W407" s="46"/>
      <c r="X407" s="46"/>
      <c r="AC407" t="s">
        <v>272</v>
      </c>
      <c r="AD407" s="6" t="s">
        <v>33</v>
      </c>
      <c r="AE407" s="3">
        <v>200</v>
      </c>
      <c r="AF407" s="3">
        <v>0</v>
      </c>
      <c r="AG407" s="3">
        <v>498.05</v>
      </c>
      <c r="AH407" t="s">
        <v>426</v>
      </c>
    </row>
    <row r="408" spans="1:34" ht="25.5" hidden="1" x14ac:dyDescent="0.2">
      <c r="A408" s="12" t="s">
        <v>270</v>
      </c>
      <c r="B408" s="12"/>
      <c r="C408" s="13" t="s">
        <v>33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41">
        <v>500</v>
      </c>
      <c r="Q408" s="41"/>
      <c r="R408" s="41"/>
      <c r="S408" s="14"/>
      <c r="T408" s="14"/>
      <c r="U408" s="14"/>
      <c r="V408" s="16">
        <v>310.76</v>
      </c>
      <c r="W408" s="16"/>
      <c r="X408" s="16"/>
      <c r="AC408" t="s">
        <v>272</v>
      </c>
      <c r="AD408" t="s">
        <v>15</v>
      </c>
      <c r="AE408" s="3">
        <v>0</v>
      </c>
      <c r="AF408" s="3">
        <v>-50</v>
      </c>
      <c r="AG408" s="3">
        <v>448.05</v>
      </c>
      <c r="AH408" t="s">
        <v>426</v>
      </c>
    </row>
    <row r="409" spans="1:34" hidden="1" x14ac:dyDescent="0.2">
      <c r="A409" s="17" t="s">
        <v>270</v>
      </c>
      <c r="B409" s="17"/>
      <c r="C409" s="18" t="s">
        <v>80</v>
      </c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9"/>
      <c r="Q409" s="19"/>
      <c r="R409" s="19"/>
      <c r="S409" s="20">
        <v>-12.71</v>
      </c>
      <c r="T409" s="20"/>
      <c r="U409" s="20"/>
      <c r="V409" s="27">
        <v>298.05</v>
      </c>
      <c r="W409" s="27"/>
      <c r="X409" s="27"/>
      <c r="AC409" t="s">
        <v>272</v>
      </c>
      <c r="AD409" t="s">
        <v>199</v>
      </c>
      <c r="AE409" s="3">
        <v>0</v>
      </c>
      <c r="AF409" s="3">
        <v>-32.99</v>
      </c>
      <c r="AG409" s="3">
        <v>415.06</v>
      </c>
      <c r="AH409" t="s">
        <v>426</v>
      </c>
    </row>
    <row r="410" spans="1:34" hidden="1" x14ac:dyDescent="0.2">
      <c r="A410" s="12" t="s">
        <v>272</v>
      </c>
      <c r="B410" s="12"/>
      <c r="C410" s="13" t="s">
        <v>273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4"/>
      <c r="Q410" s="14"/>
      <c r="R410" s="14"/>
      <c r="S410" s="51">
        <v>-1000</v>
      </c>
      <c r="T410" s="51"/>
      <c r="U410" s="51"/>
      <c r="V410" s="39">
        <v>-701.95</v>
      </c>
      <c r="W410" s="39"/>
      <c r="X410" s="39"/>
      <c r="AC410" t="s">
        <v>272</v>
      </c>
      <c r="AD410" t="s">
        <v>30</v>
      </c>
      <c r="AE410" s="3">
        <v>0</v>
      </c>
      <c r="AF410" s="3">
        <v>-0.99</v>
      </c>
      <c r="AG410" s="3">
        <v>414.07</v>
      </c>
      <c r="AH410" t="s">
        <v>426</v>
      </c>
    </row>
    <row r="411" spans="1:34" hidden="1" x14ac:dyDescent="0.2">
      <c r="A411" s="17" t="s">
        <v>272</v>
      </c>
      <c r="B411" s="17"/>
      <c r="C411" s="18" t="s">
        <v>274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42">
        <v>1000</v>
      </c>
      <c r="Q411" s="42"/>
      <c r="R411" s="42"/>
      <c r="S411" s="19"/>
      <c r="T411" s="19"/>
      <c r="U411" s="19"/>
      <c r="V411" s="27">
        <v>298.05</v>
      </c>
      <c r="W411" s="27"/>
      <c r="X411" s="27"/>
      <c r="AC411" t="s">
        <v>275</v>
      </c>
      <c r="AD411" t="s">
        <v>235</v>
      </c>
      <c r="AE411" s="3">
        <v>0</v>
      </c>
      <c r="AF411" s="3">
        <v>-169</v>
      </c>
      <c r="AG411" s="3">
        <v>245.07</v>
      </c>
      <c r="AH411" t="s">
        <v>426</v>
      </c>
    </row>
    <row r="412" spans="1:34" hidden="1" x14ac:dyDescent="0.2">
      <c r="A412" s="12" t="s">
        <v>272</v>
      </c>
      <c r="B412" s="12"/>
      <c r="C412" s="13" t="s">
        <v>33</v>
      </c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41">
        <v>200</v>
      </c>
      <c r="Q412" s="41"/>
      <c r="R412" s="41"/>
      <c r="S412" s="14"/>
      <c r="T412" s="14"/>
      <c r="U412" s="14"/>
      <c r="V412" s="16">
        <v>498.05</v>
      </c>
      <c r="W412" s="16"/>
      <c r="X412" s="16"/>
      <c r="AC412" t="s">
        <v>275</v>
      </c>
      <c r="AD412" t="s">
        <v>30</v>
      </c>
      <c r="AE412" s="3">
        <v>0</v>
      </c>
      <c r="AF412" s="3">
        <v>-5.07</v>
      </c>
      <c r="AG412" s="3">
        <v>240</v>
      </c>
      <c r="AH412" t="s">
        <v>426</v>
      </c>
    </row>
    <row r="413" spans="1:34" hidden="1" x14ac:dyDescent="0.2">
      <c r="A413" s="17" t="s">
        <v>272</v>
      </c>
      <c r="B413" s="17"/>
      <c r="C413" s="36" t="s">
        <v>15</v>
      </c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7"/>
      <c r="Q413" s="37"/>
      <c r="R413" s="37"/>
      <c r="S413" s="20">
        <v>-50</v>
      </c>
      <c r="T413" s="20"/>
      <c r="U413" s="20"/>
      <c r="V413" s="27">
        <v>448.05</v>
      </c>
      <c r="W413" s="27"/>
      <c r="X413" s="27"/>
      <c r="AC413" t="s">
        <v>275</v>
      </c>
      <c r="AD413" s="6" t="s">
        <v>276</v>
      </c>
      <c r="AE413" s="3">
        <v>25</v>
      </c>
      <c r="AF413" s="3">
        <v>0</v>
      </c>
      <c r="AG413" s="3">
        <v>265</v>
      </c>
      <c r="AH413" t="s">
        <v>426</v>
      </c>
    </row>
    <row r="414" spans="1:34" hidden="1" x14ac:dyDescent="0.2">
      <c r="A414" s="12" t="s">
        <v>272</v>
      </c>
      <c r="B414" s="12"/>
      <c r="C414" s="13" t="s">
        <v>199</v>
      </c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4"/>
      <c r="Q414" s="14"/>
      <c r="R414" s="14"/>
      <c r="S414" s="15">
        <v>-32.99</v>
      </c>
      <c r="T414" s="15"/>
      <c r="U414" s="15"/>
      <c r="V414" s="16">
        <v>415.06</v>
      </c>
      <c r="W414" s="16"/>
      <c r="X414" s="16"/>
      <c r="AC414" t="s">
        <v>275</v>
      </c>
      <c r="AD414" t="s">
        <v>277</v>
      </c>
      <c r="AE414" s="3">
        <v>0</v>
      </c>
      <c r="AF414" s="3">
        <v>-42.39</v>
      </c>
      <c r="AG414" s="3">
        <v>222.61</v>
      </c>
      <c r="AH414" t="s">
        <v>426</v>
      </c>
    </row>
    <row r="415" spans="1:34" hidden="1" x14ac:dyDescent="0.2">
      <c r="A415" s="17" t="s">
        <v>272</v>
      </c>
      <c r="B415" s="17"/>
      <c r="C415" s="18" t="s">
        <v>30</v>
      </c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9"/>
      <c r="Q415" s="19"/>
      <c r="R415" s="19"/>
      <c r="S415" s="20">
        <v>-0.99</v>
      </c>
      <c r="T415" s="20"/>
      <c r="U415" s="20"/>
      <c r="V415" s="27">
        <v>414.07</v>
      </c>
      <c r="W415" s="27"/>
      <c r="X415" s="27"/>
      <c r="AC415" t="s">
        <v>275</v>
      </c>
      <c r="AD415" t="s">
        <v>30</v>
      </c>
      <c r="AE415" s="3">
        <v>0</v>
      </c>
      <c r="AF415" s="3">
        <v>-1.27</v>
      </c>
      <c r="AG415" s="3">
        <v>221.34</v>
      </c>
      <c r="AH415" t="s">
        <v>426</v>
      </c>
    </row>
    <row r="416" spans="1:34" ht="25.5" hidden="1" x14ac:dyDescent="0.2">
      <c r="A416" s="12" t="s">
        <v>275</v>
      </c>
      <c r="B416" s="12"/>
      <c r="C416" s="13" t="s">
        <v>235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4"/>
      <c r="Q416" s="14"/>
      <c r="R416" s="14"/>
      <c r="S416" s="38">
        <v>-169</v>
      </c>
      <c r="T416" s="38"/>
      <c r="U416" s="38"/>
      <c r="V416" s="16">
        <v>245.07</v>
      </c>
      <c r="W416" s="16"/>
      <c r="X416" s="16"/>
      <c r="AC416" t="s">
        <v>275</v>
      </c>
      <c r="AD416" t="s">
        <v>278</v>
      </c>
      <c r="AE416" s="3">
        <v>0</v>
      </c>
      <c r="AF416" s="3">
        <v>-6.55</v>
      </c>
      <c r="AG416" s="3">
        <v>214.79</v>
      </c>
      <c r="AH416" t="s">
        <v>426</v>
      </c>
    </row>
    <row r="417" spans="1:34" ht="25.5" hidden="1" x14ac:dyDescent="0.2">
      <c r="A417" s="17" t="s">
        <v>275</v>
      </c>
      <c r="B417" s="17"/>
      <c r="C417" s="18" t="s">
        <v>30</v>
      </c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9"/>
      <c r="Q417" s="19"/>
      <c r="R417" s="19"/>
      <c r="S417" s="20">
        <v>-5.07</v>
      </c>
      <c r="T417" s="20"/>
      <c r="U417" s="20"/>
      <c r="V417" s="27">
        <v>240</v>
      </c>
      <c r="W417" s="27"/>
      <c r="X417" s="27"/>
      <c r="AC417" t="s">
        <v>275</v>
      </c>
      <c r="AD417" t="s">
        <v>278</v>
      </c>
      <c r="AE417" s="3">
        <v>0</v>
      </c>
      <c r="AF417" s="3">
        <v>-6.55</v>
      </c>
      <c r="AG417" s="3">
        <v>208.24</v>
      </c>
      <c r="AH417" t="s">
        <v>426</v>
      </c>
    </row>
    <row r="418" spans="1:34" ht="25.5" hidden="1" x14ac:dyDescent="0.2">
      <c r="A418" s="12" t="s">
        <v>275</v>
      </c>
      <c r="B418" s="12"/>
      <c r="C418" s="13" t="s">
        <v>276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32">
        <v>25</v>
      </c>
      <c r="Q418" s="32"/>
      <c r="R418" s="32"/>
      <c r="S418" s="14"/>
      <c r="T418" s="14"/>
      <c r="U418" s="14"/>
      <c r="V418" s="16">
        <v>265</v>
      </c>
      <c r="W418" s="16"/>
      <c r="X418" s="16"/>
      <c r="AC418" t="s">
        <v>275</v>
      </c>
      <c r="AD418" t="s">
        <v>278</v>
      </c>
      <c r="AE418" s="3">
        <v>0</v>
      </c>
      <c r="AF418" s="3">
        <v>-6.55</v>
      </c>
      <c r="AG418" s="3">
        <v>201.69</v>
      </c>
      <c r="AH418" t="s">
        <v>426</v>
      </c>
    </row>
    <row r="419" spans="1:34" ht="25.5" hidden="1" x14ac:dyDescent="0.2">
      <c r="A419" s="17" t="s">
        <v>275</v>
      </c>
      <c r="B419" s="17"/>
      <c r="C419" s="18" t="s">
        <v>277</v>
      </c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9"/>
      <c r="Q419" s="19"/>
      <c r="R419" s="19"/>
      <c r="S419" s="20">
        <v>-42.39</v>
      </c>
      <c r="T419" s="20"/>
      <c r="U419" s="20"/>
      <c r="V419" s="27">
        <v>222.61</v>
      </c>
      <c r="W419" s="27"/>
      <c r="X419" s="27"/>
      <c r="AC419" t="s">
        <v>275</v>
      </c>
      <c r="AD419" t="s">
        <v>278</v>
      </c>
      <c r="AE419" s="3">
        <v>0</v>
      </c>
      <c r="AF419" s="3">
        <v>-6.55</v>
      </c>
      <c r="AG419" s="3">
        <v>195.14</v>
      </c>
      <c r="AH419" t="s">
        <v>426</v>
      </c>
    </row>
    <row r="420" spans="1:34" ht="25.5" hidden="1" x14ac:dyDescent="0.2">
      <c r="A420" s="12" t="s">
        <v>275</v>
      </c>
      <c r="B420" s="12"/>
      <c r="C420" s="13" t="s">
        <v>30</v>
      </c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4"/>
      <c r="Q420" s="14"/>
      <c r="R420" s="14"/>
      <c r="S420" s="15">
        <v>-1.27</v>
      </c>
      <c r="T420" s="15"/>
      <c r="U420" s="15"/>
      <c r="V420" s="16">
        <v>221.34</v>
      </c>
      <c r="W420" s="16"/>
      <c r="X420" s="16"/>
      <c r="AC420" t="s">
        <v>275</v>
      </c>
      <c r="AD420" t="s">
        <v>278</v>
      </c>
      <c r="AE420" s="3">
        <v>0</v>
      </c>
      <c r="AF420" s="3">
        <v>-6.55</v>
      </c>
      <c r="AG420" s="3">
        <v>188.59</v>
      </c>
      <c r="AH420" t="s">
        <v>426</v>
      </c>
    </row>
    <row r="421" spans="1:34" ht="25.5" hidden="1" x14ac:dyDescent="0.2">
      <c r="A421" s="17" t="s">
        <v>275</v>
      </c>
      <c r="B421" s="17"/>
      <c r="C421" s="36" t="s">
        <v>278</v>
      </c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7"/>
      <c r="Q421" s="37"/>
      <c r="R421" s="37"/>
      <c r="S421" s="20">
        <v>-6.55</v>
      </c>
      <c r="T421" s="20"/>
      <c r="U421" s="20"/>
      <c r="V421" s="27">
        <v>214.79</v>
      </c>
      <c r="W421" s="27"/>
      <c r="X421" s="27"/>
      <c r="AC421" t="s">
        <v>275</v>
      </c>
      <c r="AD421" t="s">
        <v>278</v>
      </c>
      <c r="AE421" s="3">
        <v>0</v>
      </c>
      <c r="AF421" s="3">
        <v>-6.55</v>
      </c>
      <c r="AG421" s="3">
        <v>182.04</v>
      </c>
      <c r="AH421" t="s">
        <v>426</v>
      </c>
    </row>
    <row r="422" spans="1:34" hidden="1" x14ac:dyDescent="0.2">
      <c r="A422" s="12" t="s">
        <v>275</v>
      </c>
      <c r="B422" s="12"/>
      <c r="C422" s="28" t="s">
        <v>278</v>
      </c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9"/>
      <c r="Q422" s="29"/>
      <c r="R422" s="29"/>
      <c r="S422" s="15">
        <v>-6.55</v>
      </c>
      <c r="T422" s="15"/>
      <c r="U422" s="15"/>
      <c r="V422" s="16">
        <v>208.24</v>
      </c>
      <c r="W422" s="16"/>
      <c r="X422" s="16"/>
      <c r="AC422" t="s">
        <v>279</v>
      </c>
      <c r="AD422" t="s">
        <v>235</v>
      </c>
      <c r="AE422" s="3">
        <v>0</v>
      </c>
      <c r="AF422" s="3">
        <v>-169</v>
      </c>
      <c r="AG422" s="3">
        <v>13.04</v>
      </c>
      <c r="AH422" t="s">
        <v>426</v>
      </c>
    </row>
    <row r="423" spans="1:34" hidden="1" x14ac:dyDescent="0.2">
      <c r="A423" s="17" t="s">
        <v>275</v>
      </c>
      <c r="B423" s="17"/>
      <c r="C423" s="36" t="s">
        <v>278</v>
      </c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7"/>
      <c r="Q423" s="37"/>
      <c r="R423" s="37"/>
      <c r="S423" s="20">
        <v>-6.55</v>
      </c>
      <c r="T423" s="20"/>
      <c r="U423" s="20"/>
      <c r="V423" s="27">
        <v>201.69</v>
      </c>
      <c r="W423" s="27"/>
      <c r="X423" s="27"/>
      <c r="AC423" t="s">
        <v>279</v>
      </c>
      <c r="AD423" t="s">
        <v>30</v>
      </c>
      <c r="AE423" s="3">
        <v>0</v>
      </c>
      <c r="AF423" s="3">
        <v>-5.07</v>
      </c>
      <c r="AG423" s="3">
        <v>7.97</v>
      </c>
      <c r="AH423" t="s">
        <v>426</v>
      </c>
    </row>
    <row r="424" spans="1:34" hidden="1" x14ac:dyDescent="0.2">
      <c r="A424" s="12" t="s">
        <v>275</v>
      </c>
      <c r="B424" s="12"/>
      <c r="C424" s="28" t="s">
        <v>278</v>
      </c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9"/>
      <c r="Q424" s="29"/>
      <c r="R424" s="29"/>
      <c r="S424" s="15">
        <v>-6.55</v>
      </c>
      <c r="T424" s="15"/>
      <c r="U424" s="15"/>
      <c r="V424" s="16">
        <v>195.14</v>
      </c>
      <c r="W424" s="16"/>
      <c r="X424" s="16"/>
      <c r="AC424" t="s">
        <v>279</v>
      </c>
      <c r="AD424" s="6" t="s">
        <v>33</v>
      </c>
      <c r="AE424" s="3">
        <v>500</v>
      </c>
      <c r="AF424" s="3">
        <v>0</v>
      </c>
      <c r="AG424" s="3">
        <v>507.97</v>
      </c>
      <c r="AH424" t="s">
        <v>426</v>
      </c>
    </row>
    <row r="425" spans="1:34" ht="25.5" hidden="1" x14ac:dyDescent="0.2">
      <c r="A425" s="17" t="s">
        <v>275</v>
      </c>
      <c r="B425" s="17"/>
      <c r="C425" s="36" t="s">
        <v>278</v>
      </c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7"/>
      <c r="Q425" s="37"/>
      <c r="R425" s="37"/>
      <c r="S425" s="20">
        <v>-6.55</v>
      </c>
      <c r="T425" s="20"/>
      <c r="U425" s="20"/>
      <c r="V425" s="27">
        <v>188.59</v>
      </c>
      <c r="W425" s="27"/>
      <c r="X425" s="27"/>
      <c r="AC425" t="s">
        <v>280</v>
      </c>
      <c r="AD425" t="s">
        <v>93</v>
      </c>
      <c r="AE425" s="3">
        <v>0</v>
      </c>
      <c r="AF425" s="3">
        <v>-8.4700000000000006</v>
      </c>
      <c r="AG425" s="3">
        <v>499.5</v>
      </c>
      <c r="AH425" t="s">
        <v>426</v>
      </c>
    </row>
    <row r="426" spans="1:34" hidden="1" x14ac:dyDescent="0.2">
      <c r="A426" s="12" t="s">
        <v>275</v>
      </c>
      <c r="B426" s="12"/>
      <c r="C426" s="28" t="s">
        <v>278</v>
      </c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9"/>
      <c r="Q426" s="29"/>
      <c r="R426" s="29"/>
      <c r="S426" s="15">
        <v>-6.55</v>
      </c>
      <c r="T426" s="15"/>
      <c r="U426" s="15"/>
      <c r="V426" s="16">
        <v>182.04</v>
      </c>
      <c r="W426" s="16"/>
      <c r="X426" s="16"/>
      <c r="AC426" t="s">
        <v>280</v>
      </c>
      <c r="AD426" t="s">
        <v>235</v>
      </c>
      <c r="AE426" s="3">
        <v>0</v>
      </c>
      <c r="AF426" s="3">
        <v>-169</v>
      </c>
      <c r="AG426" s="3">
        <v>330.5</v>
      </c>
      <c r="AH426" t="s">
        <v>426</v>
      </c>
    </row>
    <row r="427" spans="1:34" hidden="1" x14ac:dyDescent="0.2">
      <c r="A427" s="17" t="s">
        <v>279</v>
      </c>
      <c r="B427" s="17"/>
      <c r="C427" s="18" t="s">
        <v>235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9"/>
      <c r="Q427" s="19"/>
      <c r="R427" s="19"/>
      <c r="S427" s="26">
        <v>-169</v>
      </c>
      <c r="T427" s="26"/>
      <c r="U427" s="26"/>
      <c r="V427" s="27">
        <v>13.04</v>
      </c>
      <c r="W427" s="27"/>
      <c r="X427" s="27"/>
      <c r="AC427" t="s">
        <v>280</v>
      </c>
      <c r="AD427" t="s">
        <v>30</v>
      </c>
      <c r="AE427" s="3">
        <v>0</v>
      </c>
      <c r="AF427" s="3">
        <v>-5.07</v>
      </c>
      <c r="AG427" s="3">
        <v>325.43</v>
      </c>
      <c r="AH427" t="s">
        <v>426</v>
      </c>
    </row>
    <row r="428" spans="1:34" hidden="1" x14ac:dyDescent="0.2">
      <c r="A428" s="12" t="s">
        <v>279</v>
      </c>
      <c r="B428" s="12"/>
      <c r="C428" s="13" t="s">
        <v>30</v>
      </c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4"/>
      <c r="Q428" s="14"/>
      <c r="R428" s="14"/>
      <c r="S428" s="15">
        <v>-5.07</v>
      </c>
      <c r="T428" s="15"/>
      <c r="U428" s="15"/>
      <c r="V428" s="16">
        <v>7.97</v>
      </c>
      <c r="W428" s="16"/>
      <c r="X428" s="16"/>
      <c r="AC428" t="s">
        <v>281</v>
      </c>
      <c r="AD428" s="6" t="s">
        <v>282</v>
      </c>
      <c r="AE428" s="3">
        <v>41.01</v>
      </c>
      <c r="AF428" s="3">
        <v>0</v>
      </c>
      <c r="AG428" s="3">
        <v>366.44</v>
      </c>
      <c r="AH428" t="s">
        <v>426</v>
      </c>
    </row>
    <row r="429" spans="1:34" hidden="1" x14ac:dyDescent="0.2">
      <c r="A429" s="17" t="s">
        <v>279</v>
      </c>
      <c r="B429" s="17"/>
      <c r="C429" s="18" t="s">
        <v>33</v>
      </c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40">
        <v>500</v>
      </c>
      <c r="Q429" s="40"/>
      <c r="R429" s="40"/>
      <c r="S429" s="19"/>
      <c r="T429" s="19"/>
      <c r="U429" s="19"/>
      <c r="V429" s="27">
        <v>507.97</v>
      </c>
      <c r="W429" s="27"/>
      <c r="X429" s="27"/>
      <c r="AC429" t="s">
        <v>283</v>
      </c>
      <c r="AD429" t="s">
        <v>284</v>
      </c>
      <c r="AE429" s="3">
        <v>0</v>
      </c>
      <c r="AF429" s="3">
        <v>-259.58</v>
      </c>
      <c r="AG429" s="3">
        <v>106.86</v>
      </c>
      <c r="AH429" t="s">
        <v>426</v>
      </c>
    </row>
    <row r="430" spans="1:34" hidden="1" x14ac:dyDescent="0.2">
      <c r="A430" s="12" t="s">
        <v>280</v>
      </c>
      <c r="B430" s="12"/>
      <c r="C430" s="28" t="s">
        <v>93</v>
      </c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9"/>
      <c r="Q430" s="29"/>
      <c r="R430" s="29"/>
      <c r="S430" s="15">
        <v>-8.4700000000000006</v>
      </c>
      <c r="T430" s="15"/>
      <c r="U430" s="15"/>
      <c r="V430" s="16">
        <v>499.5</v>
      </c>
      <c r="W430" s="16"/>
      <c r="X430" s="16"/>
      <c r="AC430" t="s">
        <v>283</v>
      </c>
      <c r="AD430" s="6" t="s">
        <v>33</v>
      </c>
      <c r="AE430" s="3">
        <v>250</v>
      </c>
      <c r="AF430" s="3">
        <v>0</v>
      </c>
      <c r="AG430" s="3">
        <v>356.86</v>
      </c>
      <c r="AH430" t="s">
        <v>426</v>
      </c>
    </row>
    <row r="431" spans="1:34" ht="25.5" hidden="1" x14ac:dyDescent="0.2">
      <c r="A431" s="17" t="s">
        <v>280</v>
      </c>
      <c r="B431" s="17"/>
      <c r="C431" s="18" t="s">
        <v>235</v>
      </c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9"/>
      <c r="Q431" s="19"/>
      <c r="R431" s="19"/>
      <c r="S431" s="26">
        <v>-169</v>
      </c>
      <c r="T431" s="26"/>
      <c r="U431" s="26"/>
      <c r="V431" s="27">
        <v>330.5</v>
      </c>
      <c r="W431" s="27"/>
      <c r="X431" s="27"/>
      <c r="AC431" t="s">
        <v>283</v>
      </c>
      <c r="AD431" t="s">
        <v>171</v>
      </c>
      <c r="AE431" s="3">
        <v>0</v>
      </c>
      <c r="AF431" s="3">
        <v>-18.420000000000002</v>
      </c>
      <c r="AG431" s="3">
        <v>338.44</v>
      </c>
      <c r="AH431" t="s">
        <v>426</v>
      </c>
    </row>
    <row r="432" spans="1:34" hidden="1" x14ac:dyDescent="0.2">
      <c r="A432" s="12" t="s">
        <v>280</v>
      </c>
      <c r="B432" s="12"/>
      <c r="C432" s="13" t="s">
        <v>30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4"/>
      <c r="Q432" s="14"/>
      <c r="R432" s="14"/>
      <c r="S432" s="15">
        <v>-5.07</v>
      </c>
      <c r="T432" s="15"/>
      <c r="U432" s="15"/>
      <c r="V432" s="16">
        <v>325.43</v>
      </c>
      <c r="W432" s="16"/>
      <c r="X432" s="16"/>
      <c r="AC432" t="s">
        <v>223</v>
      </c>
      <c r="AD432" t="s">
        <v>235</v>
      </c>
      <c r="AE432" s="3">
        <v>0</v>
      </c>
      <c r="AF432" s="3">
        <v>-169</v>
      </c>
      <c r="AG432" s="3">
        <v>169.44</v>
      </c>
      <c r="AH432" t="s">
        <v>426</v>
      </c>
    </row>
    <row r="433" spans="1:34" hidden="1" x14ac:dyDescent="0.2">
      <c r="A433" s="17" t="s">
        <v>281</v>
      </c>
      <c r="B433" s="17"/>
      <c r="C433" s="18" t="s">
        <v>282</v>
      </c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34">
        <v>41.01</v>
      </c>
      <c r="Q433" s="34"/>
      <c r="R433" s="34"/>
      <c r="S433" s="19"/>
      <c r="T433" s="19"/>
      <c r="U433" s="19"/>
      <c r="V433" s="27">
        <v>366.44</v>
      </c>
      <c r="W433" s="27"/>
      <c r="X433" s="27"/>
      <c r="AC433" t="s">
        <v>223</v>
      </c>
      <c r="AD433" t="s">
        <v>30</v>
      </c>
      <c r="AE433" s="3">
        <v>0</v>
      </c>
      <c r="AF433" s="3">
        <v>-5.07</v>
      </c>
      <c r="AG433" s="3">
        <v>164.37</v>
      </c>
      <c r="AH433" t="s">
        <v>426</v>
      </c>
    </row>
    <row r="434" spans="1:34" hidden="1" x14ac:dyDescent="0.2">
      <c r="A434" s="12" t="s">
        <v>283</v>
      </c>
      <c r="B434" s="12"/>
      <c r="C434" s="13" t="s">
        <v>284</v>
      </c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4"/>
      <c r="Q434" s="14"/>
      <c r="R434" s="14"/>
      <c r="S434" s="38">
        <v>-259.58</v>
      </c>
      <c r="T434" s="38"/>
      <c r="U434" s="38"/>
      <c r="V434" s="16">
        <v>106.86</v>
      </c>
      <c r="W434" s="16"/>
      <c r="X434" s="16"/>
      <c r="AC434" t="s">
        <v>223</v>
      </c>
      <c r="AD434" t="s">
        <v>100</v>
      </c>
      <c r="AE434" s="3">
        <v>0</v>
      </c>
      <c r="AF434" s="3">
        <v>-6.35</v>
      </c>
      <c r="AG434" s="3">
        <v>158.02000000000001</v>
      </c>
      <c r="AH434" t="s">
        <v>426</v>
      </c>
    </row>
    <row r="435" spans="1:34" hidden="1" x14ac:dyDescent="0.2">
      <c r="A435" s="17" t="s">
        <v>283</v>
      </c>
      <c r="B435" s="17"/>
      <c r="C435" s="18" t="s">
        <v>33</v>
      </c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40">
        <v>250</v>
      </c>
      <c r="Q435" s="40"/>
      <c r="R435" s="40"/>
      <c r="S435" s="19"/>
      <c r="T435" s="19"/>
      <c r="U435" s="19"/>
      <c r="V435" s="27">
        <v>356.86</v>
      </c>
      <c r="W435" s="27"/>
      <c r="X435" s="27"/>
      <c r="AC435" t="s">
        <v>223</v>
      </c>
      <c r="AD435" s="6" t="s">
        <v>33</v>
      </c>
      <c r="AE435" s="3">
        <v>1000</v>
      </c>
      <c r="AF435" s="3">
        <v>0</v>
      </c>
      <c r="AG435" s="3">
        <v>1158.02</v>
      </c>
      <c r="AH435" t="s">
        <v>426</v>
      </c>
    </row>
    <row r="436" spans="1:34" hidden="1" x14ac:dyDescent="0.2">
      <c r="A436" s="12" t="s">
        <v>283</v>
      </c>
      <c r="B436" s="12"/>
      <c r="C436" s="28" t="s">
        <v>171</v>
      </c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9"/>
      <c r="Q436" s="29"/>
      <c r="R436" s="29"/>
      <c r="S436" s="15">
        <v>-18.420000000000002</v>
      </c>
      <c r="T436" s="15"/>
      <c r="U436" s="15"/>
      <c r="V436" s="16">
        <v>338.44</v>
      </c>
      <c r="W436" s="16"/>
      <c r="X436" s="16"/>
      <c r="AC436" t="s">
        <v>223</v>
      </c>
      <c r="AD436" t="s">
        <v>38</v>
      </c>
      <c r="AE436" s="3">
        <v>0</v>
      </c>
      <c r="AF436" s="3">
        <v>-1000</v>
      </c>
      <c r="AG436" s="3">
        <v>158.02000000000001</v>
      </c>
      <c r="AH436" t="s">
        <v>426</v>
      </c>
    </row>
    <row r="437" spans="1:34" ht="25.5" hidden="1" x14ac:dyDescent="0.2">
      <c r="A437" s="17" t="s">
        <v>223</v>
      </c>
      <c r="B437" s="17"/>
      <c r="C437" s="18" t="s">
        <v>235</v>
      </c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9"/>
      <c r="Q437" s="19"/>
      <c r="R437" s="19"/>
      <c r="S437" s="26">
        <v>-169</v>
      </c>
      <c r="T437" s="26"/>
      <c r="U437" s="26"/>
      <c r="V437" s="27">
        <v>169.44</v>
      </c>
      <c r="W437" s="27"/>
      <c r="X437" s="27"/>
      <c r="AC437" t="s">
        <v>223</v>
      </c>
      <c r="AD437" t="s">
        <v>285</v>
      </c>
      <c r="AE437" s="3">
        <v>0</v>
      </c>
      <c r="AF437" s="3">
        <v>-27.34</v>
      </c>
      <c r="AG437" s="3">
        <v>130.68</v>
      </c>
      <c r="AH437" t="s">
        <v>426</v>
      </c>
    </row>
    <row r="438" spans="1:34" hidden="1" x14ac:dyDescent="0.2">
      <c r="A438" s="12" t="s">
        <v>223</v>
      </c>
      <c r="B438" s="12"/>
      <c r="C438" s="13" t="s">
        <v>30</v>
      </c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4"/>
      <c r="Q438" s="14"/>
      <c r="R438" s="14"/>
      <c r="S438" s="15">
        <v>-5.07</v>
      </c>
      <c r="T438" s="15"/>
      <c r="U438" s="15"/>
      <c r="V438" s="16">
        <v>164.37</v>
      </c>
      <c r="W438" s="16"/>
      <c r="X438" s="16"/>
      <c r="AC438" t="s">
        <v>224</v>
      </c>
      <c r="AD438" s="6" t="s">
        <v>33</v>
      </c>
      <c r="AE438" s="3">
        <v>200</v>
      </c>
      <c r="AF438" s="3">
        <v>0</v>
      </c>
      <c r="AG438" s="3">
        <v>330.68</v>
      </c>
      <c r="AH438" t="s">
        <v>426</v>
      </c>
    </row>
    <row r="439" spans="1:34" hidden="1" x14ac:dyDescent="0.2">
      <c r="A439" s="17" t="s">
        <v>223</v>
      </c>
      <c r="B439" s="17"/>
      <c r="C439" s="18" t="s">
        <v>100</v>
      </c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9"/>
      <c r="Q439" s="19"/>
      <c r="R439" s="19"/>
      <c r="S439" s="20">
        <v>-6.35</v>
      </c>
      <c r="T439" s="20"/>
      <c r="U439" s="20"/>
      <c r="V439" s="27">
        <v>158.02000000000001</v>
      </c>
      <c r="W439" s="27"/>
      <c r="X439" s="27"/>
      <c r="AC439" t="s">
        <v>224</v>
      </c>
      <c r="AD439" t="s">
        <v>286</v>
      </c>
      <c r="AE439" s="3">
        <v>0</v>
      </c>
      <c r="AF439" s="3">
        <v>-29</v>
      </c>
      <c r="AG439" s="3">
        <v>301.68</v>
      </c>
      <c r="AH439" t="s">
        <v>426</v>
      </c>
    </row>
    <row r="440" spans="1:34" hidden="1" x14ac:dyDescent="0.2">
      <c r="A440" s="12" t="s">
        <v>223</v>
      </c>
      <c r="B440" s="12"/>
      <c r="C440" s="13" t="s">
        <v>33</v>
      </c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30">
        <v>1000</v>
      </c>
      <c r="Q440" s="30"/>
      <c r="R440" s="30"/>
      <c r="S440" s="14"/>
      <c r="T440" s="14"/>
      <c r="U440" s="14"/>
      <c r="V440" s="31">
        <v>1158.02</v>
      </c>
      <c r="W440" s="31"/>
      <c r="X440" s="31"/>
      <c r="AC440" t="s">
        <v>224</v>
      </c>
      <c r="AD440" t="s">
        <v>287</v>
      </c>
      <c r="AE440" s="3">
        <v>0</v>
      </c>
      <c r="AF440" s="3">
        <v>-139</v>
      </c>
      <c r="AG440" s="3">
        <v>162.68</v>
      </c>
      <c r="AH440" t="s">
        <v>426</v>
      </c>
    </row>
    <row r="441" spans="1:34" hidden="1" x14ac:dyDescent="0.2">
      <c r="A441" s="17" t="s">
        <v>223</v>
      </c>
      <c r="B441" s="17"/>
      <c r="C441" s="18" t="s">
        <v>38</v>
      </c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9"/>
      <c r="Q441" s="19"/>
      <c r="R441" s="19"/>
      <c r="S441" s="44">
        <v>-1000</v>
      </c>
      <c r="T441" s="44"/>
      <c r="U441" s="44"/>
      <c r="V441" s="27">
        <v>158.02000000000001</v>
      </c>
      <c r="W441" s="27"/>
      <c r="X441" s="27"/>
      <c r="AC441" t="s">
        <v>224</v>
      </c>
      <c r="AD441" t="s">
        <v>106</v>
      </c>
      <c r="AE441" s="3">
        <v>0</v>
      </c>
      <c r="AF441" s="3">
        <v>-10.16</v>
      </c>
      <c r="AG441" s="3">
        <v>152.52000000000001</v>
      </c>
      <c r="AH441" t="s">
        <v>426</v>
      </c>
    </row>
    <row r="442" spans="1:34" hidden="1" x14ac:dyDescent="0.2">
      <c r="A442" s="12" t="s">
        <v>223</v>
      </c>
      <c r="B442" s="12"/>
      <c r="C442" s="28" t="s">
        <v>285</v>
      </c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9"/>
      <c r="Q442" s="29"/>
      <c r="R442" s="29"/>
      <c r="S442" s="15">
        <v>-27.34</v>
      </c>
      <c r="T442" s="15"/>
      <c r="U442" s="15"/>
      <c r="V442" s="16">
        <v>130.68</v>
      </c>
      <c r="W442" s="16"/>
      <c r="X442" s="16"/>
      <c r="AC442" t="s">
        <v>288</v>
      </c>
      <c r="AD442" t="s">
        <v>148</v>
      </c>
      <c r="AE442" s="3">
        <v>0</v>
      </c>
      <c r="AF442" s="3">
        <v>-5.29</v>
      </c>
      <c r="AG442" s="3">
        <v>147.22999999999999</v>
      </c>
      <c r="AH442" t="s">
        <v>426</v>
      </c>
    </row>
    <row r="443" spans="1:34" hidden="1" x14ac:dyDescent="0.2">
      <c r="A443" s="17" t="s">
        <v>224</v>
      </c>
      <c r="B443" s="17"/>
      <c r="C443" s="18" t="s">
        <v>33</v>
      </c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40">
        <v>200</v>
      </c>
      <c r="Q443" s="40"/>
      <c r="R443" s="40"/>
      <c r="S443" s="19"/>
      <c r="T443" s="19"/>
      <c r="U443" s="19"/>
      <c r="V443" s="27">
        <v>330.68</v>
      </c>
      <c r="W443" s="27"/>
      <c r="X443" s="27"/>
      <c r="AC443" t="s">
        <v>288</v>
      </c>
      <c r="AD443" s="6" t="s">
        <v>33</v>
      </c>
      <c r="AE443" s="3">
        <v>300</v>
      </c>
      <c r="AF443" s="3">
        <v>0</v>
      </c>
      <c r="AG443" s="3">
        <v>447.23</v>
      </c>
      <c r="AH443" t="s">
        <v>426</v>
      </c>
    </row>
    <row r="444" spans="1:34" ht="25.5" hidden="1" x14ac:dyDescent="0.2">
      <c r="A444" s="12" t="s">
        <v>224</v>
      </c>
      <c r="B444" s="12"/>
      <c r="C444" s="13" t="s">
        <v>286</v>
      </c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4"/>
      <c r="Q444" s="14"/>
      <c r="R444" s="14"/>
      <c r="S444" s="15">
        <v>-29</v>
      </c>
      <c r="T444" s="15"/>
      <c r="U444" s="15"/>
      <c r="V444" s="16">
        <v>301.68</v>
      </c>
      <c r="W444" s="16"/>
      <c r="X444" s="16"/>
      <c r="AC444" t="s">
        <v>288</v>
      </c>
      <c r="AD444" t="s">
        <v>171</v>
      </c>
      <c r="AE444" s="3">
        <v>0</v>
      </c>
      <c r="AF444" s="3">
        <v>-14.51</v>
      </c>
      <c r="AG444" s="3">
        <v>432.72</v>
      </c>
      <c r="AH444" t="s">
        <v>426</v>
      </c>
    </row>
    <row r="445" spans="1:34" ht="25.5" hidden="1" x14ac:dyDescent="0.2">
      <c r="A445" s="17" t="s">
        <v>224</v>
      </c>
      <c r="B445" s="17"/>
      <c r="C445" s="18" t="s">
        <v>287</v>
      </c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9"/>
      <c r="Q445" s="19"/>
      <c r="R445" s="19"/>
      <c r="S445" s="26">
        <v>-139</v>
      </c>
      <c r="T445" s="26"/>
      <c r="U445" s="26"/>
      <c r="V445" s="27">
        <v>162.68</v>
      </c>
      <c r="W445" s="27"/>
      <c r="X445" s="27"/>
      <c r="AC445" t="s">
        <v>288</v>
      </c>
      <c r="AD445" t="s">
        <v>289</v>
      </c>
      <c r="AE445" s="3">
        <v>0</v>
      </c>
      <c r="AF445" s="3">
        <v>-21.19</v>
      </c>
      <c r="AG445" s="3">
        <v>411.53</v>
      </c>
      <c r="AH445" t="s">
        <v>426</v>
      </c>
    </row>
    <row r="446" spans="1:34" hidden="1" x14ac:dyDescent="0.2">
      <c r="A446" s="12" t="s">
        <v>224</v>
      </c>
      <c r="B446" s="12"/>
      <c r="C446" s="13" t="s">
        <v>106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4"/>
      <c r="Q446" s="14"/>
      <c r="R446" s="14"/>
      <c r="S446" s="15">
        <v>-10.16</v>
      </c>
      <c r="T446" s="15"/>
      <c r="U446" s="15"/>
      <c r="V446" s="16">
        <v>152.52000000000001</v>
      </c>
      <c r="W446" s="16"/>
      <c r="X446" s="16"/>
      <c r="AC446" t="s">
        <v>290</v>
      </c>
      <c r="AD446" t="s">
        <v>291</v>
      </c>
      <c r="AE446" s="3">
        <v>0</v>
      </c>
      <c r="AF446" s="3">
        <v>-81.03</v>
      </c>
      <c r="AG446" s="3">
        <v>330.5</v>
      </c>
      <c r="AH446" t="s">
        <v>426</v>
      </c>
    </row>
    <row r="447" spans="1:34" hidden="1" x14ac:dyDescent="0.2">
      <c r="A447" s="17" t="s">
        <v>288</v>
      </c>
      <c r="B447" s="17"/>
      <c r="C447" s="18" t="s">
        <v>148</v>
      </c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9"/>
      <c r="Q447" s="19"/>
      <c r="R447" s="19"/>
      <c r="S447" s="20">
        <v>-5.29</v>
      </c>
      <c r="T447" s="20"/>
      <c r="U447" s="20"/>
      <c r="V447" s="27">
        <v>147.22999999999999</v>
      </c>
      <c r="W447" s="27"/>
      <c r="X447" s="27"/>
      <c r="AC447" t="s">
        <v>290</v>
      </c>
      <c r="AD447" t="s">
        <v>42</v>
      </c>
      <c r="AE447" s="3">
        <v>0</v>
      </c>
      <c r="AF447" s="3">
        <v>-100</v>
      </c>
      <c r="AG447" s="3">
        <v>230.5</v>
      </c>
      <c r="AH447" t="s">
        <v>426</v>
      </c>
    </row>
    <row r="448" spans="1:34" hidden="1" x14ac:dyDescent="0.2">
      <c r="A448" s="12" t="s">
        <v>288</v>
      </c>
      <c r="B448" s="12"/>
      <c r="C448" s="13" t="s">
        <v>33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41">
        <v>300</v>
      </c>
      <c r="Q448" s="41"/>
      <c r="R448" s="41"/>
      <c r="S448" s="14"/>
      <c r="T448" s="14"/>
      <c r="U448" s="14"/>
      <c r="V448" s="16">
        <v>447.23</v>
      </c>
      <c r="W448" s="16"/>
      <c r="X448" s="16"/>
      <c r="AC448" t="s">
        <v>225</v>
      </c>
      <c r="AD448" t="s">
        <v>87</v>
      </c>
      <c r="AE448" s="3">
        <v>0</v>
      </c>
      <c r="AF448" s="3">
        <v>-100.59</v>
      </c>
      <c r="AG448" s="3">
        <v>129.91</v>
      </c>
      <c r="AH448" t="s">
        <v>426</v>
      </c>
    </row>
    <row r="449" spans="1:34" hidden="1" x14ac:dyDescent="0.2">
      <c r="A449" s="17" t="s">
        <v>288</v>
      </c>
      <c r="B449" s="17"/>
      <c r="C449" s="36" t="s">
        <v>171</v>
      </c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7"/>
      <c r="Q449" s="37"/>
      <c r="R449" s="37"/>
      <c r="S449" s="20">
        <v>-14.51</v>
      </c>
      <c r="T449" s="20"/>
      <c r="U449" s="20"/>
      <c r="V449" s="27">
        <v>432.72</v>
      </c>
      <c r="W449" s="27"/>
      <c r="X449" s="27"/>
      <c r="AC449" t="s">
        <v>225</v>
      </c>
      <c r="AD449" t="s">
        <v>292</v>
      </c>
      <c r="AE449" s="3">
        <v>0</v>
      </c>
      <c r="AF449" s="3">
        <v>-5.18</v>
      </c>
      <c r="AG449" s="3">
        <v>124.73</v>
      </c>
      <c r="AH449" t="s">
        <v>426</v>
      </c>
    </row>
    <row r="450" spans="1:34" hidden="1" x14ac:dyDescent="0.2">
      <c r="A450" s="12" t="s">
        <v>288</v>
      </c>
      <c r="B450" s="12"/>
      <c r="C450" s="28" t="s">
        <v>289</v>
      </c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9"/>
      <c r="Q450" s="29"/>
      <c r="R450" s="29"/>
      <c r="S450" s="15">
        <v>-21.19</v>
      </c>
      <c r="T450" s="15"/>
      <c r="U450" s="15"/>
      <c r="V450" s="16">
        <v>411.53</v>
      </c>
      <c r="W450" s="16"/>
      <c r="X450" s="16"/>
      <c r="AC450" t="s">
        <v>225</v>
      </c>
      <c r="AD450" s="6" t="s">
        <v>33</v>
      </c>
      <c r="AE450" s="3">
        <v>250</v>
      </c>
      <c r="AF450" s="3">
        <v>0</v>
      </c>
      <c r="AG450" s="3">
        <v>374.73</v>
      </c>
      <c r="AH450" t="s">
        <v>426</v>
      </c>
    </row>
    <row r="451" spans="1:34" hidden="1" x14ac:dyDescent="0.2">
      <c r="A451" s="17" t="s">
        <v>290</v>
      </c>
      <c r="B451" s="17"/>
      <c r="C451" s="18" t="s">
        <v>291</v>
      </c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9"/>
      <c r="Q451" s="19"/>
      <c r="R451" s="19"/>
      <c r="S451" s="20">
        <v>-81.03</v>
      </c>
      <c r="T451" s="20"/>
      <c r="U451" s="20"/>
      <c r="V451" s="27">
        <v>330.5</v>
      </c>
      <c r="W451" s="27"/>
      <c r="X451" s="27"/>
      <c r="AC451" t="s">
        <v>225</v>
      </c>
      <c r="AD451" t="s">
        <v>293</v>
      </c>
      <c r="AE451" s="3">
        <v>0</v>
      </c>
      <c r="AF451" s="3">
        <v>-13.45</v>
      </c>
      <c r="AG451" s="3">
        <v>361.28</v>
      </c>
      <c r="AH451" t="s">
        <v>426</v>
      </c>
    </row>
    <row r="452" spans="1:34" hidden="1" x14ac:dyDescent="0.2">
      <c r="A452" s="12" t="s">
        <v>290</v>
      </c>
      <c r="B452" s="12"/>
      <c r="C452" s="13" t="s">
        <v>42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29"/>
      <c r="Q452" s="29"/>
      <c r="R452" s="29"/>
      <c r="S452" s="38">
        <v>-100</v>
      </c>
      <c r="T452" s="38"/>
      <c r="U452" s="38"/>
      <c r="V452" s="16">
        <v>230.5</v>
      </c>
      <c r="W452" s="16"/>
      <c r="X452" s="16"/>
      <c r="AC452" t="s">
        <v>225</v>
      </c>
      <c r="AD452" t="s">
        <v>294</v>
      </c>
      <c r="AE452" s="3">
        <v>0</v>
      </c>
      <c r="AF452" s="3">
        <v>-2.54</v>
      </c>
      <c r="AG452" s="3">
        <v>358.74</v>
      </c>
      <c r="AH452" t="s">
        <v>426</v>
      </c>
    </row>
    <row r="453" spans="1:34" hidden="1" x14ac:dyDescent="0.2">
      <c r="A453" s="17" t="s">
        <v>225</v>
      </c>
      <c r="B453" s="17"/>
      <c r="C453" s="18" t="s">
        <v>87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9"/>
      <c r="Q453" s="19"/>
      <c r="R453" s="19"/>
      <c r="S453" s="26">
        <v>-100.59</v>
      </c>
      <c r="T453" s="26"/>
      <c r="U453" s="26"/>
      <c r="V453" s="20">
        <v>129.91</v>
      </c>
      <c r="W453" s="20"/>
      <c r="X453" s="2"/>
      <c r="AC453" t="s">
        <v>225</v>
      </c>
      <c r="AD453" t="s">
        <v>295</v>
      </c>
      <c r="AE453" s="3">
        <v>0</v>
      </c>
      <c r="AF453" s="3">
        <v>-81.2</v>
      </c>
      <c r="AG453" s="3">
        <v>277.54000000000002</v>
      </c>
      <c r="AH453" t="s">
        <v>426</v>
      </c>
    </row>
    <row r="454" spans="1:34" hidden="1" x14ac:dyDescent="0.2">
      <c r="A454" s="12" t="s">
        <v>225</v>
      </c>
      <c r="B454" s="12"/>
      <c r="C454" s="13" t="s">
        <v>292</v>
      </c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4"/>
      <c r="Q454" s="14"/>
      <c r="R454" s="14"/>
      <c r="S454" s="15">
        <v>-5.18</v>
      </c>
      <c r="T454" s="15"/>
      <c r="U454" s="15"/>
      <c r="V454" s="15">
        <v>124.73</v>
      </c>
      <c r="W454" s="15"/>
      <c r="X454" s="2"/>
      <c r="AC454" t="s">
        <v>299</v>
      </c>
      <c r="AD454" t="s">
        <v>300</v>
      </c>
      <c r="AE454" s="3">
        <v>0</v>
      </c>
      <c r="AF454" s="3">
        <v>-6.35</v>
      </c>
      <c r="AG454" s="3">
        <v>271.19</v>
      </c>
      <c r="AH454" t="s">
        <v>426</v>
      </c>
    </row>
    <row r="455" spans="1:34" ht="25.5" hidden="1" x14ac:dyDescent="0.2">
      <c r="A455" s="17" t="s">
        <v>225</v>
      </c>
      <c r="B455" s="17"/>
      <c r="C455" s="18" t="s">
        <v>33</v>
      </c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40">
        <v>250</v>
      </c>
      <c r="Q455" s="40"/>
      <c r="R455" s="40"/>
      <c r="S455" s="19"/>
      <c r="T455" s="19"/>
      <c r="U455" s="19"/>
      <c r="V455" s="20">
        <v>374.73</v>
      </c>
      <c r="W455" s="20"/>
      <c r="X455" s="2"/>
      <c r="AC455" t="s">
        <v>299</v>
      </c>
      <c r="AD455" t="s">
        <v>301</v>
      </c>
      <c r="AE455" s="3">
        <v>0</v>
      </c>
      <c r="AF455" s="3">
        <v>-27.6</v>
      </c>
      <c r="AG455" s="3">
        <v>243.59</v>
      </c>
      <c r="AH455" t="s">
        <v>426</v>
      </c>
    </row>
    <row r="456" spans="1:34" hidden="1" x14ac:dyDescent="0.2">
      <c r="A456" s="12" t="s">
        <v>225</v>
      </c>
      <c r="B456" s="12"/>
      <c r="C456" s="13" t="s">
        <v>293</v>
      </c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4"/>
      <c r="Q456" s="14"/>
      <c r="R456" s="14"/>
      <c r="S456" s="15">
        <v>-13.45</v>
      </c>
      <c r="T456" s="15"/>
      <c r="U456" s="15"/>
      <c r="V456" s="15">
        <v>361.28</v>
      </c>
      <c r="W456" s="15"/>
      <c r="X456" s="2"/>
      <c r="AC456" t="s">
        <v>299</v>
      </c>
      <c r="AD456" t="s">
        <v>232</v>
      </c>
      <c r="AE456" s="3">
        <v>0</v>
      </c>
      <c r="AF456" s="3">
        <v>-51.62</v>
      </c>
      <c r="AG456" s="3">
        <v>191.97</v>
      </c>
      <c r="AH456" t="s">
        <v>426</v>
      </c>
    </row>
    <row r="457" spans="1:34" ht="25.5" hidden="1" x14ac:dyDescent="0.2">
      <c r="A457" s="17" t="s">
        <v>225</v>
      </c>
      <c r="B457" s="17"/>
      <c r="C457" s="18" t="s">
        <v>294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9"/>
      <c r="Q457" s="19"/>
      <c r="R457" s="19"/>
      <c r="S457" s="20">
        <v>-2.54</v>
      </c>
      <c r="T457" s="20"/>
      <c r="U457" s="20"/>
      <c r="V457" s="20">
        <v>358.74</v>
      </c>
      <c r="W457" s="20"/>
      <c r="X457" s="2"/>
      <c r="AC457" t="s">
        <v>299</v>
      </c>
      <c r="AD457" t="s">
        <v>302</v>
      </c>
      <c r="AE457" s="3">
        <v>0</v>
      </c>
      <c r="AF457" s="3">
        <v>-8.61</v>
      </c>
      <c r="AG457" s="3">
        <v>183.36</v>
      </c>
      <c r="AH457" t="s">
        <v>426</v>
      </c>
    </row>
    <row r="458" spans="1:34" hidden="1" x14ac:dyDescent="0.2">
      <c r="A458" s="12" t="s">
        <v>225</v>
      </c>
      <c r="B458" s="12"/>
      <c r="C458" s="13" t="s">
        <v>295</v>
      </c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29"/>
      <c r="Q458" s="29"/>
      <c r="R458" s="29"/>
      <c r="S458" s="15">
        <v>-81.2</v>
      </c>
      <c r="T458" s="15"/>
      <c r="U458" s="15"/>
      <c r="V458" s="15">
        <v>277.54000000000002</v>
      </c>
      <c r="W458" s="15"/>
      <c r="X458" s="1"/>
      <c r="AC458" t="s">
        <v>299</v>
      </c>
      <c r="AD458" s="6" t="s">
        <v>33</v>
      </c>
      <c r="AE458" s="3">
        <v>750</v>
      </c>
      <c r="AF458" s="3">
        <v>0</v>
      </c>
      <c r="AG458" s="3">
        <v>933.36</v>
      </c>
      <c r="AH458" t="s">
        <v>426</v>
      </c>
    </row>
    <row r="459" spans="1:34" hidden="1" x14ac:dyDescent="0.2">
      <c r="A459" s="12" t="s">
        <v>299</v>
      </c>
      <c r="B459" s="12"/>
      <c r="C459" s="13" t="s">
        <v>300</v>
      </c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4"/>
      <c r="Q459" s="14"/>
      <c r="R459" s="14"/>
      <c r="S459" s="15">
        <v>-6.35</v>
      </c>
      <c r="T459" s="15"/>
      <c r="U459" s="15"/>
      <c r="V459" s="16">
        <v>271.19</v>
      </c>
      <c r="W459" s="16"/>
      <c r="X459" s="16"/>
      <c r="AC459" t="s">
        <v>299</v>
      </c>
      <c r="AD459" s="6" t="s">
        <v>119</v>
      </c>
      <c r="AE459" s="3">
        <v>200</v>
      </c>
      <c r="AF459" s="3">
        <v>0</v>
      </c>
      <c r="AG459" s="3">
        <v>1133.3599999999999</v>
      </c>
      <c r="AH459" t="s">
        <v>426</v>
      </c>
    </row>
    <row r="460" spans="1:34" hidden="1" x14ac:dyDescent="0.2">
      <c r="A460" s="17" t="s">
        <v>299</v>
      </c>
      <c r="B460" s="17"/>
      <c r="C460" s="36" t="s">
        <v>301</v>
      </c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7"/>
      <c r="Q460" s="37"/>
      <c r="R460" s="37"/>
      <c r="S460" s="20">
        <v>-27.6</v>
      </c>
      <c r="T460" s="20"/>
      <c r="U460" s="20"/>
      <c r="V460" s="27">
        <v>243.59</v>
      </c>
      <c r="W460" s="27"/>
      <c r="X460" s="27"/>
      <c r="AC460" t="s">
        <v>303</v>
      </c>
      <c r="AD460" t="s">
        <v>18</v>
      </c>
      <c r="AE460" s="3">
        <v>0</v>
      </c>
      <c r="AF460" s="3">
        <v>-24.37</v>
      </c>
      <c r="AG460" s="3">
        <v>1108.99</v>
      </c>
      <c r="AH460" t="s">
        <v>426</v>
      </c>
    </row>
    <row r="461" spans="1:34" hidden="1" x14ac:dyDescent="0.2">
      <c r="A461" s="12" t="s">
        <v>299</v>
      </c>
      <c r="B461" s="12"/>
      <c r="C461" s="13" t="s">
        <v>232</v>
      </c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4"/>
      <c r="Q461" s="14"/>
      <c r="R461" s="14"/>
      <c r="S461" s="15">
        <v>-51.62</v>
      </c>
      <c r="T461" s="15"/>
      <c r="U461" s="15"/>
      <c r="V461" s="16">
        <v>191.97</v>
      </c>
      <c r="W461" s="16"/>
      <c r="X461" s="16"/>
      <c r="AC461" t="s">
        <v>303</v>
      </c>
      <c r="AD461" t="s">
        <v>229</v>
      </c>
      <c r="AE461" s="3">
        <v>0</v>
      </c>
      <c r="AF461" s="3">
        <v>-321.58</v>
      </c>
      <c r="AG461" s="3">
        <v>787.41</v>
      </c>
      <c r="AH461" t="s">
        <v>426</v>
      </c>
    </row>
    <row r="462" spans="1:34" hidden="1" x14ac:dyDescent="0.2">
      <c r="A462" s="17" t="s">
        <v>299</v>
      </c>
      <c r="B462" s="17"/>
      <c r="C462" s="36" t="s">
        <v>302</v>
      </c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7"/>
      <c r="Q462" s="37"/>
      <c r="R462" s="37"/>
      <c r="S462" s="20">
        <v>-8.61</v>
      </c>
      <c r="T462" s="20"/>
      <c r="U462" s="20"/>
      <c r="V462" s="27">
        <v>183.36</v>
      </c>
      <c r="W462" s="27"/>
      <c r="X462" s="27"/>
      <c r="AC462" t="s">
        <v>303</v>
      </c>
      <c r="AD462" s="6" t="s">
        <v>33</v>
      </c>
      <c r="AE462" s="3">
        <v>322</v>
      </c>
      <c r="AF462" s="3">
        <v>0</v>
      </c>
      <c r="AG462" s="3">
        <v>1109.4100000000001</v>
      </c>
      <c r="AH462" t="s">
        <v>426</v>
      </c>
    </row>
    <row r="463" spans="1:34" ht="25.5" hidden="1" x14ac:dyDescent="0.2">
      <c r="A463" s="12" t="s">
        <v>299</v>
      </c>
      <c r="B463" s="12"/>
      <c r="C463" s="13" t="s">
        <v>33</v>
      </c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41">
        <v>750</v>
      </c>
      <c r="Q463" s="41"/>
      <c r="R463" s="41"/>
      <c r="S463" s="14"/>
      <c r="T463" s="14"/>
      <c r="U463" s="14"/>
      <c r="V463" s="16">
        <v>933.36</v>
      </c>
      <c r="W463" s="16"/>
      <c r="X463" s="16"/>
      <c r="AC463" t="s">
        <v>304</v>
      </c>
      <c r="AD463" t="s">
        <v>20</v>
      </c>
      <c r="AE463" s="3">
        <v>0</v>
      </c>
      <c r="AF463" s="3">
        <v>-51.99</v>
      </c>
      <c r="AG463" s="3">
        <v>1057.42</v>
      </c>
      <c r="AH463" t="s">
        <v>426</v>
      </c>
    </row>
    <row r="464" spans="1:34" hidden="1" x14ac:dyDescent="0.2">
      <c r="A464" s="17" t="s">
        <v>299</v>
      </c>
      <c r="B464" s="17"/>
      <c r="C464" s="18" t="s">
        <v>119</v>
      </c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40">
        <v>200</v>
      </c>
      <c r="Q464" s="40"/>
      <c r="R464" s="40"/>
      <c r="S464" s="19"/>
      <c r="T464" s="19"/>
      <c r="U464" s="19"/>
      <c r="V464" s="43">
        <v>1133.3599999999999</v>
      </c>
      <c r="W464" s="43"/>
      <c r="X464" s="43"/>
      <c r="AC464" t="s">
        <v>304</v>
      </c>
      <c r="AD464" t="s">
        <v>227</v>
      </c>
      <c r="AE464" s="3">
        <v>0</v>
      </c>
      <c r="AF464" s="3">
        <v>-250</v>
      </c>
      <c r="AG464" s="3">
        <v>807.42</v>
      </c>
      <c r="AH464" t="s">
        <v>426</v>
      </c>
    </row>
    <row r="465" spans="1:34" ht="25.5" hidden="1" x14ac:dyDescent="0.2">
      <c r="A465" s="12" t="s">
        <v>303</v>
      </c>
      <c r="B465" s="12"/>
      <c r="C465" s="13" t="s">
        <v>18</v>
      </c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4"/>
      <c r="Q465" s="14"/>
      <c r="R465" s="14"/>
      <c r="S465" s="15">
        <v>-24.37</v>
      </c>
      <c r="T465" s="15"/>
      <c r="U465" s="15"/>
      <c r="V465" s="31">
        <v>1108.99</v>
      </c>
      <c r="W465" s="31"/>
      <c r="X465" s="31"/>
      <c r="AC465" t="s">
        <v>304</v>
      </c>
      <c r="AD465" t="s">
        <v>305</v>
      </c>
      <c r="AE465" s="3">
        <v>0</v>
      </c>
      <c r="AF465" s="3">
        <v>-3.17</v>
      </c>
      <c r="AG465" s="3">
        <v>804.25</v>
      </c>
      <c r="AH465" t="s">
        <v>426</v>
      </c>
    </row>
    <row r="466" spans="1:34" ht="25.5" hidden="1" x14ac:dyDescent="0.2">
      <c r="A466" s="17" t="s">
        <v>303</v>
      </c>
      <c r="B466" s="17"/>
      <c r="C466" s="18" t="s">
        <v>229</v>
      </c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9"/>
      <c r="Q466" s="19"/>
      <c r="R466" s="19"/>
      <c r="S466" s="26">
        <v>-321.58</v>
      </c>
      <c r="T466" s="26"/>
      <c r="U466" s="26"/>
      <c r="V466" s="27">
        <v>787.41</v>
      </c>
      <c r="W466" s="27"/>
      <c r="X466" s="27"/>
      <c r="AC466" t="s">
        <v>306</v>
      </c>
      <c r="AD466" t="s">
        <v>24</v>
      </c>
      <c r="AE466" s="3">
        <v>0</v>
      </c>
      <c r="AF466" s="3">
        <v>-5.29</v>
      </c>
      <c r="AG466" s="3">
        <v>798.96</v>
      </c>
      <c r="AH466" t="s">
        <v>426</v>
      </c>
    </row>
    <row r="467" spans="1:34" hidden="1" x14ac:dyDescent="0.2">
      <c r="A467" s="12" t="s">
        <v>303</v>
      </c>
      <c r="B467" s="12"/>
      <c r="C467" s="13" t="s">
        <v>33</v>
      </c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41">
        <v>322</v>
      </c>
      <c r="Q467" s="41"/>
      <c r="R467" s="41"/>
      <c r="S467" s="14"/>
      <c r="T467" s="14"/>
      <c r="U467" s="14"/>
      <c r="V467" s="31">
        <v>1109.4100000000001</v>
      </c>
      <c r="W467" s="31"/>
      <c r="X467" s="31"/>
      <c r="AC467" t="s">
        <v>306</v>
      </c>
      <c r="AD467" t="s">
        <v>235</v>
      </c>
      <c r="AE467" s="3">
        <v>0</v>
      </c>
      <c r="AF467" s="3">
        <v>-169</v>
      </c>
      <c r="AG467" s="3">
        <v>629.96</v>
      </c>
      <c r="AH467" t="s">
        <v>426</v>
      </c>
    </row>
    <row r="468" spans="1:34" hidden="1" x14ac:dyDescent="0.2">
      <c r="A468" s="17" t="s">
        <v>304</v>
      </c>
      <c r="B468" s="17"/>
      <c r="C468" s="36" t="s">
        <v>20</v>
      </c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7"/>
      <c r="Q468" s="37"/>
      <c r="R468" s="37"/>
      <c r="S468" s="20">
        <v>-51.99</v>
      </c>
      <c r="T468" s="20"/>
      <c r="U468" s="20"/>
      <c r="V468" s="43">
        <v>1057.42</v>
      </c>
      <c r="W468" s="43"/>
      <c r="X468" s="43"/>
      <c r="AC468" t="s">
        <v>306</v>
      </c>
      <c r="AD468" t="s">
        <v>30</v>
      </c>
      <c r="AE468" s="3">
        <v>0</v>
      </c>
      <c r="AF468" s="3">
        <v>-5.07</v>
      </c>
      <c r="AG468" s="3">
        <v>624.89</v>
      </c>
      <c r="AH468" t="s">
        <v>426</v>
      </c>
    </row>
    <row r="469" spans="1:34" hidden="1" x14ac:dyDescent="0.2">
      <c r="A469" s="12" t="s">
        <v>304</v>
      </c>
      <c r="B469" s="12"/>
      <c r="C469" s="13" t="s">
        <v>227</v>
      </c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4"/>
      <c r="Q469" s="14"/>
      <c r="R469" s="14"/>
      <c r="S469" s="38">
        <v>-250</v>
      </c>
      <c r="T469" s="38"/>
      <c r="U469" s="38"/>
      <c r="V469" s="16">
        <v>807.42</v>
      </c>
      <c r="W469" s="16"/>
      <c r="X469" s="16"/>
      <c r="AC469" t="s">
        <v>306</v>
      </c>
      <c r="AD469" t="s">
        <v>235</v>
      </c>
      <c r="AE469" s="3">
        <v>0</v>
      </c>
      <c r="AF469" s="3">
        <v>-89</v>
      </c>
      <c r="AG469" s="3">
        <v>535.89</v>
      </c>
      <c r="AH469" t="s">
        <v>426</v>
      </c>
    </row>
    <row r="470" spans="1:34" hidden="1" x14ac:dyDescent="0.2">
      <c r="A470" s="17" t="s">
        <v>304</v>
      </c>
      <c r="B470" s="17"/>
      <c r="C470" s="36" t="s">
        <v>305</v>
      </c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7"/>
      <c r="Q470" s="37"/>
      <c r="R470" s="37"/>
      <c r="S470" s="20">
        <v>-3.17</v>
      </c>
      <c r="T470" s="20"/>
      <c r="U470" s="20"/>
      <c r="V470" s="27">
        <v>804.25</v>
      </c>
      <c r="W470" s="27"/>
      <c r="X470" s="27"/>
      <c r="AC470" t="s">
        <v>306</v>
      </c>
      <c r="AD470" t="s">
        <v>30</v>
      </c>
      <c r="AE470" s="3">
        <v>0</v>
      </c>
      <c r="AF470" s="3">
        <v>-2.67</v>
      </c>
      <c r="AG470" s="3">
        <v>533.22</v>
      </c>
      <c r="AH470" t="s">
        <v>426</v>
      </c>
    </row>
    <row r="471" spans="1:34" hidden="1" x14ac:dyDescent="0.2">
      <c r="A471" s="12" t="s">
        <v>306</v>
      </c>
      <c r="B471" s="12"/>
      <c r="C471" s="28" t="s">
        <v>24</v>
      </c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9"/>
      <c r="Q471" s="29"/>
      <c r="R471" s="29"/>
      <c r="S471" s="15">
        <v>-5.29</v>
      </c>
      <c r="T471" s="15"/>
      <c r="U471" s="15"/>
      <c r="V471" s="16">
        <v>798.96</v>
      </c>
      <c r="W471" s="16"/>
      <c r="X471" s="16"/>
      <c r="AC471" t="s">
        <v>306</v>
      </c>
      <c r="AD471" t="s">
        <v>235</v>
      </c>
      <c r="AE471" s="3">
        <v>0</v>
      </c>
      <c r="AF471" s="3">
        <v>-169</v>
      </c>
      <c r="AG471" s="3">
        <v>364.22</v>
      </c>
      <c r="AH471" t="s">
        <v>426</v>
      </c>
    </row>
    <row r="472" spans="1:34" hidden="1" x14ac:dyDescent="0.2">
      <c r="A472" s="17" t="s">
        <v>306</v>
      </c>
      <c r="B472" s="17"/>
      <c r="C472" s="18" t="s">
        <v>235</v>
      </c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9"/>
      <c r="Q472" s="19"/>
      <c r="R472" s="19"/>
      <c r="S472" s="26">
        <v>-169</v>
      </c>
      <c r="T472" s="26"/>
      <c r="U472" s="26"/>
      <c r="V472" s="27">
        <v>629.96</v>
      </c>
      <c r="W472" s="27"/>
      <c r="X472" s="27"/>
      <c r="AC472" t="s">
        <v>306</v>
      </c>
      <c r="AD472" t="s">
        <v>30</v>
      </c>
      <c r="AE472" s="3">
        <v>0</v>
      </c>
      <c r="AF472" s="3">
        <v>-5.07</v>
      </c>
      <c r="AG472" s="3">
        <v>359.15</v>
      </c>
      <c r="AH472" t="s">
        <v>426</v>
      </c>
    </row>
    <row r="473" spans="1:34" ht="25.5" hidden="1" x14ac:dyDescent="0.2">
      <c r="A473" s="12" t="s">
        <v>306</v>
      </c>
      <c r="B473" s="12"/>
      <c r="C473" s="13" t="s">
        <v>30</v>
      </c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4"/>
      <c r="Q473" s="14"/>
      <c r="R473" s="14"/>
      <c r="S473" s="15">
        <v>-5.07</v>
      </c>
      <c r="T473" s="15"/>
      <c r="U473" s="15"/>
      <c r="V473" s="16">
        <v>624.89</v>
      </c>
      <c r="W473" s="16"/>
      <c r="X473" s="16"/>
      <c r="AC473" t="s">
        <v>307</v>
      </c>
      <c r="AD473" t="s">
        <v>156</v>
      </c>
      <c r="AE473" s="3">
        <v>0</v>
      </c>
      <c r="AF473" s="3">
        <v>-50.82</v>
      </c>
      <c r="AG473" s="3">
        <v>308.33</v>
      </c>
      <c r="AH473" t="s">
        <v>426</v>
      </c>
    </row>
    <row r="474" spans="1:34" ht="25.5" hidden="1" x14ac:dyDescent="0.2">
      <c r="A474" s="17" t="s">
        <v>306</v>
      </c>
      <c r="B474" s="17"/>
      <c r="C474" s="18" t="s">
        <v>235</v>
      </c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9"/>
      <c r="Q474" s="19"/>
      <c r="R474" s="19"/>
      <c r="S474" s="20">
        <v>-89</v>
      </c>
      <c r="T474" s="20"/>
      <c r="U474" s="20"/>
      <c r="V474" s="27">
        <v>535.89</v>
      </c>
      <c r="W474" s="27"/>
      <c r="X474" s="27"/>
      <c r="AC474" t="s">
        <v>308</v>
      </c>
      <c r="AD474" t="s">
        <v>309</v>
      </c>
      <c r="AE474" s="3">
        <v>0</v>
      </c>
      <c r="AF474" s="3">
        <v>-31.79</v>
      </c>
      <c r="AG474" s="3">
        <v>276.54000000000002</v>
      </c>
      <c r="AH474" t="s">
        <v>426</v>
      </c>
    </row>
    <row r="475" spans="1:34" hidden="1" x14ac:dyDescent="0.2">
      <c r="A475" s="12" t="s">
        <v>306</v>
      </c>
      <c r="B475" s="12"/>
      <c r="C475" s="13" t="s">
        <v>30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4"/>
      <c r="Q475" s="14"/>
      <c r="R475" s="14"/>
      <c r="S475" s="15">
        <v>-2.67</v>
      </c>
      <c r="T475" s="15"/>
      <c r="U475" s="15"/>
      <c r="V475" s="16">
        <v>533.22</v>
      </c>
      <c r="W475" s="16"/>
      <c r="X475" s="16"/>
      <c r="AC475" t="s">
        <v>308</v>
      </c>
      <c r="AD475" t="s">
        <v>41</v>
      </c>
      <c r="AE475" s="3">
        <v>0</v>
      </c>
      <c r="AF475" s="3">
        <v>-80.56</v>
      </c>
      <c r="AG475" s="3">
        <v>195.98</v>
      </c>
      <c r="AH475" t="s">
        <v>426</v>
      </c>
    </row>
    <row r="476" spans="1:34" hidden="1" x14ac:dyDescent="0.2">
      <c r="A476" s="17" t="s">
        <v>306</v>
      </c>
      <c r="B476" s="17"/>
      <c r="C476" s="18" t="s">
        <v>235</v>
      </c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9"/>
      <c r="Q476" s="19"/>
      <c r="R476" s="19"/>
      <c r="S476" s="26">
        <v>-169</v>
      </c>
      <c r="T476" s="26"/>
      <c r="U476" s="26"/>
      <c r="V476" s="27">
        <v>364.22</v>
      </c>
      <c r="W476" s="27"/>
      <c r="X476" s="27"/>
      <c r="AC476" t="s">
        <v>308</v>
      </c>
      <c r="AD476" t="s">
        <v>166</v>
      </c>
      <c r="AE476" s="3">
        <v>0</v>
      </c>
      <c r="AF476" s="3">
        <v>-15.37</v>
      </c>
      <c r="AG476" s="3">
        <v>180.61</v>
      </c>
      <c r="AH476" t="s">
        <v>426</v>
      </c>
    </row>
    <row r="477" spans="1:34" ht="25.5" hidden="1" x14ac:dyDescent="0.2">
      <c r="A477" s="12" t="s">
        <v>306</v>
      </c>
      <c r="B477" s="12"/>
      <c r="C477" s="13" t="s">
        <v>30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4"/>
      <c r="Q477" s="14"/>
      <c r="R477" s="14"/>
      <c r="S477" s="15">
        <v>-5.07</v>
      </c>
      <c r="T477" s="15"/>
      <c r="U477" s="15"/>
      <c r="V477" s="16">
        <v>359.15</v>
      </c>
      <c r="W477" s="16"/>
      <c r="X477" s="16"/>
      <c r="AC477" t="s">
        <v>310</v>
      </c>
      <c r="AD477" t="s">
        <v>311</v>
      </c>
      <c r="AE477" s="3">
        <v>0</v>
      </c>
      <c r="AF477" s="3">
        <v>-15.89</v>
      </c>
      <c r="AG477" s="3">
        <v>164.72</v>
      </c>
      <c r="AH477" t="s">
        <v>426</v>
      </c>
    </row>
    <row r="478" spans="1:34" hidden="1" x14ac:dyDescent="0.2">
      <c r="A478" s="17" t="s">
        <v>307</v>
      </c>
      <c r="B478" s="17"/>
      <c r="C478" s="36" t="s">
        <v>156</v>
      </c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7"/>
      <c r="Q478" s="37"/>
      <c r="R478" s="37"/>
      <c r="S478" s="20">
        <v>-50.82</v>
      </c>
      <c r="T478" s="20"/>
      <c r="U478" s="20"/>
      <c r="V478" s="27">
        <v>308.33</v>
      </c>
      <c r="W478" s="27"/>
      <c r="X478" s="27"/>
      <c r="AC478" t="s">
        <v>310</v>
      </c>
      <c r="AD478" t="s">
        <v>42</v>
      </c>
      <c r="AE478" s="3">
        <v>0</v>
      </c>
      <c r="AF478" s="3">
        <v>-110</v>
      </c>
      <c r="AG478" s="3">
        <v>54.72</v>
      </c>
      <c r="AH478" t="s">
        <v>426</v>
      </c>
    </row>
    <row r="479" spans="1:34" hidden="1" x14ac:dyDescent="0.2">
      <c r="A479" s="12" t="s">
        <v>308</v>
      </c>
      <c r="B479" s="12"/>
      <c r="C479" s="28" t="s">
        <v>309</v>
      </c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9"/>
      <c r="Q479" s="29"/>
      <c r="R479" s="29"/>
      <c r="S479" s="15">
        <v>-31.79</v>
      </c>
      <c r="T479" s="15"/>
      <c r="U479" s="15"/>
      <c r="V479" s="16">
        <v>276.54000000000002</v>
      </c>
      <c r="W479" s="16"/>
      <c r="X479" s="16"/>
      <c r="AC479" t="s">
        <v>310</v>
      </c>
      <c r="AD479" s="6" t="s">
        <v>13</v>
      </c>
      <c r="AE479" s="3">
        <v>170</v>
      </c>
      <c r="AF479" s="3">
        <v>0</v>
      </c>
      <c r="AG479" s="3">
        <v>224.72</v>
      </c>
      <c r="AH479" t="s">
        <v>426</v>
      </c>
    </row>
    <row r="480" spans="1:34" ht="25.5" hidden="1" x14ac:dyDescent="0.2">
      <c r="A480" s="17" t="s">
        <v>308</v>
      </c>
      <c r="B480" s="17"/>
      <c r="C480" s="18" t="s">
        <v>41</v>
      </c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9"/>
      <c r="Q480" s="19"/>
      <c r="R480" s="19"/>
      <c r="S480" s="20">
        <v>-80.56</v>
      </c>
      <c r="T480" s="20"/>
      <c r="U480" s="20"/>
      <c r="V480" s="27">
        <v>195.98</v>
      </c>
      <c r="W480" s="27"/>
      <c r="X480" s="27"/>
      <c r="AC480" t="s">
        <v>312</v>
      </c>
      <c r="AD480" t="s">
        <v>37</v>
      </c>
      <c r="AE480" s="3">
        <v>0</v>
      </c>
      <c r="AF480" s="3">
        <v>-14.83</v>
      </c>
      <c r="AG480" s="3">
        <v>209.89</v>
      </c>
      <c r="AH480" t="s">
        <v>426</v>
      </c>
    </row>
    <row r="481" spans="1:34" hidden="1" x14ac:dyDescent="0.2">
      <c r="A481" s="12" t="s">
        <v>308</v>
      </c>
      <c r="B481" s="12"/>
      <c r="C481" s="13" t="s">
        <v>166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4"/>
      <c r="Q481" s="14"/>
      <c r="R481" s="14"/>
      <c r="S481" s="15">
        <v>-15.37</v>
      </c>
      <c r="T481" s="15"/>
      <c r="U481" s="15"/>
      <c r="V481" s="16">
        <v>180.61</v>
      </c>
      <c r="W481" s="16"/>
      <c r="X481" s="16"/>
      <c r="AC481" t="s">
        <v>312</v>
      </c>
      <c r="AD481" s="6" t="s">
        <v>13</v>
      </c>
      <c r="AE481" s="3">
        <v>100</v>
      </c>
      <c r="AF481" s="3">
        <v>0</v>
      </c>
      <c r="AG481" s="3">
        <v>309.89</v>
      </c>
      <c r="AH481" t="s">
        <v>426</v>
      </c>
    </row>
    <row r="482" spans="1:34" hidden="1" x14ac:dyDescent="0.2">
      <c r="A482" s="17" t="s">
        <v>310</v>
      </c>
      <c r="B482" s="17"/>
      <c r="C482" s="36" t="s">
        <v>311</v>
      </c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7"/>
      <c r="Q482" s="37"/>
      <c r="R482" s="37"/>
      <c r="S482" s="20">
        <v>-15.89</v>
      </c>
      <c r="T482" s="20"/>
      <c r="U482" s="20"/>
      <c r="V482" s="27">
        <v>164.72</v>
      </c>
      <c r="W482" s="27"/>
      <c r="X482" s="27"/>
      <c r="AC482" t="s">
        <v>312</v>
      </c>
      <c r="AD482" t="s">
        <v>100</v>
      </c>
      <c r="AE482" s="3">
        <v>0</v>
      </c>
      <c r="AF482" s="3">
        <v>-111.03</v>
      </c>
      <c r="AG482" s="3">
        <v>198.86</v>
      </c>
      <c r="AH482" t="s">
        <v>426</v>
      </c>
    </row>
    <row r="483" spans="1:34" hidden="1" x14ac:dyDescent="0.2">
      <c r="A483" s="12" t="s">
        <v>310</v>
      </c>
      <c r="B483" s="12"/>
      <c r="C483" s="13" t="s">
        <v>42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4"/>
      <c r="Q483" s="14"/>
      <c r="R483" s="14"/>
      <c r="S483" s="38">
        <v>-110</v>
      </c>
      <c r="T483" s="38"/>
      <c r="U483" s="38"/>
      <c r="V483" s="16">
        <v>54.72</v>
      </c>
      <c r="W483" s="16"/>
      <c r="X483" s="16"/>
      <c r="AC483" t="s">
        <v>296</v>
      </c>
      <c r="AD483" t="s">
        <v>242</v>
      </c>
      <c r="AE483" s="3">
        <v>0</v>
      </c>
      <c r="AF483" s="3">
        <v>-8</v>
      </c>
      <c r="AG483" s="3">
        <v>190.86</v>
      </c>
      <c r="AH483" t="s">
        <v>426</v>
      </c>
    </row>
    <row r="484" spans="1:34" hidden="1" x14ac:dyDescent="0.2">
      <c r="A484" s="17" t="s">
        <v>310</v>
      </c>
      <c r="B484" s="17"/>
      <c r="C484" s="18" t="s">
        <v>13</v>
      </c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40">
        <v>170</v>
      </c>
      <c r="Q484" s="40"/>
      <c r="R484" s="40"/>
      <c r="S484" s="19"/>
      <c r="T484" s="19"/>
      <c r="U484" s="19"/>
      <c r="V484" s="27">
        <v>224.72</v>
      </c>
      <c r="W484" s="27"/>
      <c r="X484" s="27"/>
      <c r="AC484" t="s">
        <v>296</v>
      </c>
      <c r="AD484" t="s">
        <v>235</v>
      </c>
      <c r="AE484" s="3">
        <v>0</v>
      </c>
      <c r="AF484" s="3">
        <v>-169</v>
      </c>
      <c r="AG484" s="3">
        <v>21.86</v>
      </c>
      <c r="AH484" t="s">
        <v>426</v>
      </c>
    </row>
    <row r="485" spans="1:34" hidden="1" x14ac:dyDescent="0.2">
      <c r="A485" s="12" t="s">
        <v>312</v>
      </c>
      <c r="B485" s="12"/>
      <c r="C485" s="28" t="s">
        <v>37</v>
      </c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9"/>
      <c r="Q485" s="29"/>
      <c r="R485" s="29"/>
      <c r="S485" s="15">
        <v>-14.83</v>
      </c>
      <c r="T485" s="15"/>
      <c r="U485" s="15"/>
      <c r="V485" s="16">
        <v>209.89</v>
      </c>
      <c r="W485" s="16"/>
      <c r="X485" s="16"/>
      <c r="AC485" t="s">
        <v>296</v>
      </c>
      <c r="AD485" t="s">
        <v>30</v>
      </c>
      <c r="AE485" s="3">
        <v>0</v>
      </c>
      <c r="AF485" s="3">
        <v>-5.07</v>
      </c>
      <c r="AG485" s="3">
        <v>16.79</v>
      </c>
      <c r="AH485" t="s">
        <v>426</v>
      </c>
    </row>
    <row r="486" spans="1:34" ht="25.5" hidden="1" x14ac:dyDescent="0.2">
      <c r="A486" s="17" t="s">
        <v>312</v>
      </c>
      <c r="B486" s="17"/>
      <c r="C486" s="18" t="s">
        <v>13</v>
      </c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40">
        <v>100</v>
      </c>
      <c r="Q486" s="40"/>
      <c r="R486" s="40"/>
      <c r="S486" s="19"/>
      <c r="T486" s="19"/>
      <c r="U486" s="19"/>
      <c r="V486" s="27">
        <v>309.89</v>
      </c>
      <c r="W486" s="27"/>
      <c r="X486" s="27"/>
      <c r="AC486" t="s">
        <v>296</v>
      </c>
      <c r="AD486" t="s">
        <v>313</v>
      </c>
      <c r="AE486" s="3">
        <v>0</v>
      </c>
      <c r="AF486" s="3">
        <v>-42.39</v>
      </c>
      <c r="AG486" s="3">
        <v>-25.6</v>
      </c>
      <c r="AH486" t="s">
        <v>426</v>
      </c>
    </row>
    <row r="487" spans="1:34" hidden="1" x14ac:dyDescent="0.2">
      <c r="A487" s="12" t="s">
        <v>312</v>
      </c>
      <c r="B487" s="12"/>
      <c r="C487" s="13" t="s">
        <v>100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"/>
      <c r="Q487" s="14"/>
      <c r="R487" s="14"/>
      <c r="S487" s="38">
        <v>-111.03</v>
      </c>
      <c r="T487" s="38"/>
      <c r="U487" s="38"/>
      <c r="V487" s="16">
        <v>198.86</v>
      </c>
      <c r="W487" s="16"/>
      <c r="X487" s="16"/>
      <c r="AC487" t="s">
        <v>296</v>
      </c>
      <c r="AD487" s="6" t="s">
        <v>31</v>
      </c>
      <c r="AE487" s="3">
        <v>22.02</v>
      </c>
      <c r="AF487" s="3">
        <v>0</v>
      </c>
      <c r="AG487" s="3">
        <v>-3.58</v>
      </c>
      <c r="AH487" t="s">
        <v>426</v>
      </c>
    </row>
    <row r="488" spans="1:34" hidden="1" x14ac:dyDescent="0.2">
      <c r="A488" s="17" t="s">
        <v>296</v>
      </c>
      <c r="B488" s="17"/>
      <c r="C488" s="18" t="s">
        <v>242</v>
      </c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9"/>
      <c r="Q488" s="19"/>
      <c r="R488" s="19"/>
      <c r="S488" s="20">
        <v>-8</v>
      </c>
      <c r="T488" s="20"/>
      <c r="U488" s="20"/>
      <c r="V488" s="27">
        <v>190.86</v>
      </c>
      <c r="W488" s="27"/>
      <c r="X488" s="27"/>
      <c r="AC488" t="s">
        <v>314</v>
      </c>
      <c r="AD488" s="6" t="s">
        <v>315</v>
      </c>
      <c r="AE488" s="3">
        <v>113.01</v>
      </c>
      <c r="AF488" s="3">
        <v>0</v>
      </c>
      <c r="AG488" s="3">
        <v>109.43</v>
      </c>
      <c r="AH488" t="s">
        <v>426</v>
      </c>
    </row>
    <row r="489" spans="1:34" hidden="1" x14ac:dyDescent="0.2">
      <c r="A489" s="12" t="s">
        <v>296</v>
      </c>
      <c r="B489" s="12"/>
      <c r="C489" s="13" t="s">
        <v>235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4"/>
      <c r="Q489" s="14"/>
      <c r="R489" s="14"/>
      <c r="S489" s="38">
        <v>-169</v>
      </c>
      <c r="T489" s="38"/>
      <c r="U489" s="38"/>
      <c r="V489" s="16">
        <v>21.86</v>
      </c>
      <c r="W489" s="16"/>
      <c r="X489" s="16"/>
      <c r="AC489" t="s">
        <v>297</v>
      </c>
      <c r="AD489" t="s">
        <v>38</v>
      </c>
      <c r="AE489" s="3">
        <v>0</v>
      </c>
      <c r="AF489" s="3">
        <v>-20</v>
      </c>
      <c r="AG489" s="3">
        <v>89.43</v>
      </c>
      <c r="AH489" t="s">
        <v>426</v>
      </c>
    </row>
    <row r="490" spans="1:34" hidden="1" x14ac:dyDescent="0.2">
      <c r="A490" s="17" t="s">
        <v>296</v>
      </c>
      <c r="B490" s="17"/>
      <c r="C490" s="18" t="s">
        <v>30</v>
      </c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9"/>
      <c r="Q490" s="19"/>
      <c r="R490" s="19"/>
      <c r="S490" s="20">
        <v>-5.07</v>
      </c>
      <c r="T490" s="20"/>
      <c r="U490" s="20"/>
      <c r="V490" s="27">
        <v>16.79</v>
      </c>
      <c r="W490" s="27"/>
      <c r="X490" s="27"/>
      <c r="AC490" t="s">
        <v>316</v>
      </c>
      <c r="AD490" t="s">
        <v>48</v>
      </c>
      <c r="AE490" s="3">
        <v>0</v>
      </c>
      <c r="AF490" s="3">
        <v>-7.99</v>
      </c>
      <c r="AG490" s="3">
        <v>81.44</v>
      </c>
      <c r="AH490" t="s">
        <v>426</v>
      </c>
    </row>
    <row r="491" spans="1:34" hidden="1" x14ac:dyDescent="0.2">
      <c r="A491" s="12" t="s">
        <v>296</v>
      </c>
      <c r="B491" s="12"/>
      <c r="C491" s="28" t="s">
        <v>313</v>
      </c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9"/>
      <c r="Q491" s="29"/>
      <c r="R491" s="29"/>
      <c r="S491" s="15">
        <v>-42.39</v>
      </c>
      <c r="T491" s="15"/>
      <c r="U491" s="15"/>
      <c r="V491" s="39">
        <v>-25.6</v>
      </c>
      <c r="W491" s="39"/>
      <c r="X491" s="39"/>
      <c r="AC491" t="s">
        <v>316</v>
      </c>
      <c r="AD491" s="6" t="s">
        <v>13</v>
      </c>
      <c r="AE491" s="3">
        <v>100</v>
      </c>
      <c r="AF491" s="3">
        <v>0</v>
      </c>
      <c r="AG491" s="3">
        <v>181.44</v>
      </c>
      <c r="AH491" t="s">
        <v>426</v>
      </c>
    </row>
    <row r="492" spans="1:34" ht="25.5" hidden="1" x14ac:dyDescent="0.2">
      <c r="A492" s="17" t="s">
        <v>296</v>
      </c>
      <c r="B492" s="17"/>
      <c r="C492" s="18" t="s">
        <v>31</v>
      </c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34">
        <v>22.02</v>
      </c>
      <c r="Q492" s="34"/>
      <c r="R492" s="34"/>
      <c r="S492" s="19"/>
      <c r="T492" s="19"/>
      <c r="U492" s="19"/>
      <c r="V492" s="46">
        <v>-3.58</v>
      </c>
      <c r="W492" s="46"/>
      <c r="X492" s="46"/>
      <c r="AC492" t="s">
        <v>316</v>
      </c>
      <c r="AD492" t="s">
        <v>317</v>
      </c>
      <c r="AE492" s="3">
        <v>0</v>
      </c>
      <c r="AF492" s="3">
        <v>-49.97</v>
      </c>
      <c r="AG492" s="3">
        <v>131.47</v>
      </c>
      <c r="AH492" t="s">
        <v>426</v>
      </c>
    </row>
    <row r="493" spans="1:34" ht="25.5" hidden="1" x14ac:dyDescent="0.2">
      <c r="A493" s="12" t="s">
        <v>314</v>
      </c>
      <c r="B493" s="12"/>
      <c r="C493" s="13" t="s">
        <v>315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41">
        <v>113.01</v>
      </c>
      <c r="Q493" s="41"/>
      <c r="R493" s="41"/>
      <c r="S493" s="14"/>
      <c r="T493" s="14"/>
      <c r="U493" s="14"/>
      <c r="V493" s="16">
        <v>109.43</v>
      </c>
      <c r="W493" s="16"/>
      <c r="X493" s="16"/>
      <c r="AC493" t="s">
        <v>316</v>
      </c>
      <c r="AD493" t="s">
        <v>318</v>
      </c>
      <c r="AE493" s="3">
        <v>0</v>
      </c>
      <c r="AF493" s="3">
        <v>-16.47</v>
      </c>
      <c r="AG493" s="3">
        <v>115</v>
      </c>
      <c r="AH493" t="s">
        <v>426</v>
      </c>
    </row>
    <row r="494" spans="1:34" hidden="1" x14ac:dyDescent="0.2">
      <c r="A494" s="17" t="s">
        <v>297</v>
      </c>
      <c r="B494" s="17"/>
      <c r="C494" s="18" t="s">
        <v>38</v>
      </c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9"/>
      <c r="Q494" s="19"/>
      <c r="R494" s="19"/>
      <c r="S494" s="20">
        <v>-20</v>
      </c>
      <c r="T494" s="20"/>
      <c r="U494" s="20"/>
      <c r="V494" s="27">
        <v>89.43</v>
      </c>
      <c r="W494" s="27"/>
      <c r="X494" s="27"/>
      <c r="AC494" t="s">
        <v>319</v>
      </c>
      <c r="AD494" s="6" t="s">
        <v>33</v>
      </c>
      <c r="AE494" s="3">
        <v>110</v>
      </c>
      <c r="AF494" s="3">
        <v>0</v>
      </c>
      <c r="AG494" s="3">
        <v>225</v>
      </c>
      <c r="AH494" t="s">
        <v>426</v>
      </c>
    </row>
    <row r="495" spans="1:34" hidden="1" x14ac:dyDescent="0.2">
      <c r="A495" s="12" t="s">
        <v>316</v>
      </c>
      <c r="B495" s="12"/>
      <c r="C495" s="13" t="s">
        <v>48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"/>
      <c r="Q495" s="14"/>
      <c r="R495" s="14"/>
      <c r="S495" s="15">
        <v>-7.99</v>
      </c>
      <c r="T495" s="15"/>
      <c r="U495" s="15"/>
      <c r="V495" s="16">
        <v>81.44</v>
      </c>
      <c r="W495" s="16"/>
      <c r="X495" s="16"/>
      <c r="AC495" t="s">
        <v>319</v>
      </c>
      <c r="AD495" t="s">
        <v>320</v>
      </c>
      <c r="AE495" s="3">
        <v>0</v>
      </c>
      <c r="AF495" s="3">
        <v>-29.98</v>
      </c>
      <c r="AG495" s="3">
        <v>195.02</v>
      </c>
      <c r="AH495" t="s">
        <v>426</v>
      </c>
    </row>
    <row r="496" spans="1:34" ht="25.5" hidden="1" x14ac:dyDescent="0.2">
      <c r="A496" s="17" t="s">
        <v>316</v>
      </c>
      <c r="B496" s="17"/>
      <c r="C496" s="18" t="s">
        <v>13</v>
      </c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40">
        <v>100</v>
      </c>
      <c r="Q496" s="40"/>
      <c r="R496" s="40"/>
      <c r="S496" s="19"/>
      <c r="T496" s="19"/>
      <c r="U496" s="19"/>
      <c r="V496" s="27">
        <v>181.44</v>
      </c>
      <c r="W496" s="27"/>
      <c r="X496" s="27"/>
      <c r="AC496" t="s">
        <v>319</v>
      </c>
      <c r="AD496" t="s">
        <v>54</v>
      </c>
      <c r="AE496" s="3">
        <v>0</v>
      </c>
      <c r="AF496" s="3">
        <v>-26.49</v>
      </c>
      <c r="AG496" s="3">
        <v>168.53</v>
      </c>
    </row>
    <row r="497" spans="1:34" hidden="1" x14ac:dyDescent="0.2">
      <c r="A497" s="12" t="s">
        <v>316</v>
      </c>
      <c r="B497" s="12"/>
      <c r="C497" s="28" t="s">
        <v>317</v>
      </c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9"/>
      <c r="Q497" s="29"/>
      <c r="R497" s="29"/>
      <c r="S497" s="15">
        <v>-49.97</v>
      </c>
      <c r="T497" s="15"/>
      <c r="U497" s="15"/>
      <c r="V497" s="16">
        <v>131.47</v>
      </c>
      <c r="W497" s="16"/>
      <c r="X497" s="16"/>
      <c r="AC497" t="s">
        <v>319</v>
      </c>
      <c r="AD497" s="6" t="s">
        <v>119</v>
      </c>
      <c r="AE497" s="3">
        <v>100</v>
      </c>
      <c r="AF497" s="3">
        <v>0</v>
      </c>
      <c r="AG497" s="3">
        <v>268.52999999999997</v>
      </c>
      <c r="AH497" t="s">
        <v>426</v>
      </c>
    </row>
    <row r="498" spans="1:34" hidden="1" x14ac:dyDescent="0.2">
      <c r="A498" s="17" t="s">
        <v>316</v>
      </c>
      <c r="B498" s="17"/>
      <c r="C498" s="36" t="s">
        <v>318</v>
      </c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7"/>
      <c r="Q498" s="37"/>
      <c r="R498" s="37"/>
      <c r="S498" s="20">
        <v>-16.47</v>
      </c>
      <c r="T498" s="20"/>
      <c r="U498" s="20"/>
      <c r="V498" s="27">
        <v>115</v>
      </c>
      <c r="W498" s="27"/>
      <c r="X498" s="27"/>
      <c r="AC498" t="s">
        <v>319</v>
      </c>
      <c r="AD498" t="s">
        <v>166</v>
      </c>
      <c r="AE498" s="3">
        <v>0</v>
      </c>
      <c r="AF498" s="3">
        <v>-45.39</v>
      </c>
      <c r="AG498" s="3">
        <v>223.14</v>
      </c>
    </row>
    <row r="499" spans="1:34" hidden="1" x14ac:dyDescent="0.2">
      <c r="A499" s="12" t="s">
        <v>319</v>
      </c>
      <c r="B499" s="12"/>
      <c r="C499" s="13" t="s">
        <v>33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41">
        <v>110</v>
      </c>
      <c r="Q499" s="41"/>
      <c r="R499" s="41"/>
      <c r="S499" s="14"/>
      <c r="T499" s="14"/>
      <c r="U499" s="14"/>
      <c r="V499" s="16">
        <v>225</v>
      </c>
      <c r="W499" s="16"/>
      <c r="X499" s="16"/>
      <c r="AC499" t="s">
        <v>319</v>
      </c>
      <c r="AD499" t="s">
        <v>42</v>
      </c>
      <c r="AE499" s="3">
        <v>0</v>
      </c>
      <c r="AF499" s="3">
        <v>-110</v>
      </c>
      <c r="AG499" s="3">
        <v>113.14</v>
      </c>
      <c r="AH499" t="s">
        <v>426</v>
      </c>
    </row>
    <row r="500" spans="1:34" hidden="1" x14ac:dyDescent="0.2">
      <c r="A500" s="17" t="s">
        <v>319</v>
      </c>
      <c r="B500" s="17"/>
      <c r="C500" s="18" t="s">
        <v>320</v>
      </c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9"/>
      <c r="Q500" s="19"/>
      <c r="R500" s="19"/>
      <c r="S500" s="20">
        <v>-29.98</v>
      </c>
      <c r="T500" s="20"/>
      <c r="U500" s="20"/>
      <c r="V500" s="27">
        <v>195.02</v>
      </c>
      <c r="W500" s="27"/>
      <c r="X500" s="27"/>
      <c r="AC500" t="s">
        <v>321</v>
      </c>
      <c r="AD500" t="s">
        <v>322</v>
      </c>
      <c r="AE500" s="3">
        <v>0</v>
      </c>
      <c r="AF500" s="3">
        <v>-4.1399999999999997</v>
      </c>
      <c r="AG500" s="3">
        <v>109</v>
      </c>
      <c r="AH500" t="s">
        <v>426</v>
      </c>
    </row>
    <row r="501" spans="1:34" hidden="1" x14ac:dyDescent="0.2">
      <c r="A501" s="12" t="s">
        <v>319</v>
      </c>
      <c r="B501" s="12"/>
      <c r="C501" s="28" t="s">
        <v>54</v>
      </c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9"/>
      <c r="Q501" s="29"/>
      <c r="R501" s="29"/>
      <c r="S501" s="15">
        <v>-26.49</v>
      </c>
      <c r="T501" s="15"/>
      <c r="U501" s="15"/>
      <c r="V501" s="16">
        <v>168.53</v>
      </c>
      <c r="W501" s="16"/>
      <c r="X501" s="16"/>
      <c r="AC501" t="s">
        <v>321</v>
      </c>
      <c r="AD501" t="s">
        <v>323</v>
      </c>
      <c r="AE501" s="3">
        <v>0</v>
      </c>
      <c r="AF501" s="3">
        <v>-0.12</v>
      </c>
      <c r="AG501" s="3">
        <v>108.88</v>
      </c>
      <c r="AH501" t="s">
        <v>426</v>
      </c>
    </row>
    <row r="502" spans="1:34" ht="25.5" hidden="1" x14ac:dyDescent="0.2">
      <c r="A502" s="17" t="s">
        <v>319</v>
      </c>
      <c r="B502" s="17"/>
      <c r="C502" s="18" t="s">
        <v>119</v>
      </c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40">
        <v>100</v>
      </c>
      <c r="Q502" s="40"/>
      <c r="R502" s="40"/>
      <c r="S502" s="19"/>
      <c r="T502" s="19"/>
      <c r="U502" s="19"/>
      <c r="V502" s="27">
        <v>268.52999999999997</v>
      </c>
      <c r="W502" s="27"/>
      <c r="X502" s="27"/>
      <c r="AC502" t="s">
        <v>324</v>
      </c>
      <c r="AD502" t="s">
        <v>63</v>
      </c>
      <c r="AE502" s="3">
        <v>0</v>
      </c>
      <c r="AF502" s="3">
        <v>-51</v>
      </c>
      <c r="AG502" s="3">
        <v>57.88</v>
      </c>
    </row>
    <row r="503" spans="1:34" ht="25.5" hidden="1" x14ac:dyDescent="0.2">
      <c r="A503" s="12" t="s">
        <v>319</v>
      </c>
      <c r="B503" s="12"/>
      <c r="C503" s="13" t="s">
        <v>166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4"/>
      <c r="Q503" s="14"/>
      <c r="R503" s="14"/>
      <c r="S503" s="15">
        <v>-45.39</v>
      </c>
      <c r="T503" s="15"/>
      <c r="U503" s="15"/>
      <c r="V503" s="16">
        <v>223.14</v>
      </c>
      <c r="W503" s="16"/>
      <c r="X503" s="16"/>
      <c r="AC503" t="s">
        <v>324</v>
      </c>
      <c r="AD503" t="s">
        <v>325</v>
      </c>
      <c r="AE503" s="3">
        <v>0</v>
      </c>
      <c r="AF503" s="3">
        <v>-15.89</v>
      </c>
      <c r="AG503" s="3">
        <v>41.99</v>
      </c>
      <c r="AH503" t="s">
        <v>426</v>
      </c>
    </row>
    <row r="504" spans="1:34" ht="25.5" hidden="1" x14ac:dyDescent="0.2">
      <c r="A504" s="17" t="s">
        <v>319</v>
      </c>
      <c r="B504" s="17"/>
      <c r="C504" s="18" t="s">
        <v>42</v>
      </c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9"/>
      <c r="Q504" s="19"/>
      <c r="R504" s="19"/>
      <c r="S504" s="26">
        <v>-110</v>
      </c>
      <c r="T504" s="26"/>
      <c r="U504" s="26"/>
      <c r="V504" s="27">
        <v>113.14</v>
      </c>
      <c r="W504" s="27"/>
      <c r="X504" s="27"/>
      <c r="AC504" t="s">
        <v>326</v>
      </c>
      <c r="AD504" t="s">
        <v>262</v>
      </c>
      <c r="AE504" s="3">
        <v>0</v>
      </c>
      <c r="AF504" s="3">
        <v>-18.010000000000002</v>
      </c>
      <c r="AG504" s="3">
        <v>23.98</v>
      </c>
    </row>
    <row r="505" spans="1:34" hidden="1" x14ac:dyDescent="0.2">
      <c r="A505" s="12" t="s">
        <v>321</v>
      </c>
      <c r="B505" s="12"/>
      <c r="C505" s="13" t="s">
        <v>322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4"/>
      <c r="Q505" s="14"/>
      <c r="R505" s="14"/>
      <c r="S505" s="15">
        <v>-4.1399999999999997</v>
      </c>
      <c r="T505" s="15"/>
      <c r="U505" s="15"/>
      <c r="V505" s="16">
        <v>109</v>
      </c>
      <c r="W505" s="16"/>
      <c r="X505" s="16"/>
      <c r="AC505" t="s">
        <v>326</v>
      </c>
      <c r="AD505" t="s">
        <v>263</v>
      </c>
      <c r="AE505" s="3">
        <v>0</v>
      </c>
      <c r="AF505" s="3">
        <v>-22.5</v>
      </c>
      <c r="AG505" s="3">
        <v>1.48</v>
      </c>
      <c r="AH505" t="s">
        <v>426</v>
      </c>
    </row>
    <row r="506" spans="1:34" hidden="1" x14ac:dyDescent="0.2">
      <c r="A506" s="17" t="s">
        <v>321</v>
      </c>
      <c r="B506" s="17"/>
      <c r="C506" s="18" t="s">
        <v>323</v>
      </c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9"/>
      <c r="Q506" s="19"/>
      <c r="R506" s="19"/>
      <c r="S506" s="20">
        <v>-0.12</v>
      </c>
      <c r="T506" s="20"/>
      <c r="U506" s="20"/>
      <c r="V506" s="27">
        <v>108.88</v>
      </c>
      <c r="W506" s="27"/>
      <c r="X506" s="27"/>
      <c r="AC506" t="s">
        <v>326</v>
      </c>
      <c r="AD506" s="6" t="s">
        <v>33</v>
      </c>
      <c r="AE506" s="3">
        <v>500</v>
      </c>
      <c r="AF506" s="3">
        <v>0</v>
      </c>
      <c r="AG506" s="3">
        <v>501.48</v>
      </c>
    </row>
    <row r="507" spans="1:34" hidden="1" x14ac:dyDescent="0.2">
      <c r="A507" s="12" t="s">
        <v>324</v>
      </c>
      <c r="B507" s="12"/>
      <c r="C507" s="28" t="s">
        <v>63</v>
      </c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9"/>
      <c r="Q507" s="29"/>
      <c r="R507" s="29"/>
      <c r="S507" s="15">
        <v>-51</v>
      </c>
      <c r="T507" s="15"/>
      <c r="U507" s="15"/>
      <c r="V507" s="16">
        <v>57.88</v>
      </c>
      <c r="W507" s="16"/>
      <c r="X507" s="16"/>
      <c r="AC507" t="s">
        <v>327</v>
      </c>
      <c r="AD507" s="6" t="s">
        <v>13</v>
      </c>
      <c r="AE507" s="3">
        <v>1000</v>
      </c>
      <c r="AF507" s="3">
        <v>0</v>
      </c>
      <c r="AG507" s="3">
        <v>1501.48</v>
      </c>
      <c r="AH507" t="s">
        <v>426</v>
      </c>
    </row>
    <row r="508" spans="1:34" hidden="1" x14ac:dyDescent="0.2">
      <c r="A508" s="17" t="s">
        <v>324</v>
      </c>
      <c r="B508" s="17"/>
      <c r="C508" s="36" t="s">
        <v>325</v>
      </c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7"/>
      <c r="Q508" s="37"/>
      <c r="R508" s="37"/>
      <c r="S508" s="20">
        <v>-15.89</v>
      </c>
      <c r="T508" s="20"/>
      <c r="U508" s="20"/>
      <c r="V508" s="27">
        <v>41.99</v>
      </c>
      <c r="W508" s="27"/>
      <c r="X508" s="27"/>
      <c r="AC508" t="s">
        <v>327</v>
      </c>
      <c r="AD508" s="6" t="s">
        <v>33</v>
      </c>
      <c r="AE508" s="3">
        <v>1000</v>
      </c>
      <c r="AF508" s="3">
        <v>0</v>
      </c>
      <c r="AG508" s="3">
        <v>2501.48</v>
      </c>
      <c r="AH508" t="s">
        <v>426</v>
      </c>
    </row>
    <row r="509" spans="1:34" hidden="1" x14ac:dyDescent="0.2">
      <c r="A509" s="12" t="s">
        <v>326</v>
      </c>
      <c r="B509" s="12"/>
      <c r="C509" s="28" t="s">
        <v>262</v>
      </c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9"/>
      <c r="Q509" s="29"/>
      <c r="R509" s="29"/>
      <c r="S509" s="15">
        <v>-18.010000000000002</v>
      </c>
      <c r="T509" s="15"/>
      <c r="U509" s="15"/>
      <c r="V509" s="16">
        <v>23.98</v>
      </c>
      <c r="W509" s="16"/>
      <c r="X509" s="16"/>
      <c r="AC509" t="s">
        <v>328</v>
      </c>
      <c r="AD509" t="s">
        <v>82</v>
      </c>
      <c r="AE509" s="3">
        <v>0</v>
      </c>
      <c r="AF509" s="3">
        <v>-107.67</v>
      </c>
      <c r="AG509" s="3">
        <v>2393.81</v>
      </c>
      <c r="AH509" t="s">
        <v>426</v>
      </c>
    </row>
    <row r="510" spans="1:34" hidden="1" x14ac:dyDescent="0.2">
      <c r="A510" s="17" t="s">
        <v>326</v>
      </c>
      <c r="B510" s="17"/>
      <c r="C510" s="18" t="s">
        <v>263</v>
      </c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9"/>
      <c r="Q510" s="19"/>
      <c r="R510" s="19"/>
      <c r="S510" s="20">
        <v>-22.5</v>
      </c>
      <c r="T510" s="20"/>
      <c r="U510" s="20"/>
      <c r="V510" s="27">
        <v>1.48</v>
      </c>
      <c r="W510" s="27"/>
      <c r="X510" s="27"/>
      <c r="AC510" t="s">
        <v>328</v>
      </c>
      <c r="AD510" t="s">
        <v>79</v>
      </c>
      <c r="AE510" s="3">
        <v>0</v>
      </c>
      <c r="AF510" s="3">
        <v>-500</v>
      </c>
      <c r="AG510" s="3">
        <v>1893.81</v>
      </c>
      <c r="AH510" t="s">
        <v>426</v>
      </c>
    </row>
    <row r="511" spans="1:34" hidden="1" x14ac:dyDescent="0.2">
      <c r="A511" s="12" t="s">
        <v>326</v>
      </c>
      <c r="B511" s="12"/>
      <c r="C511" s="13" t="s">
        <v>33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41">
        <v>500</v>
      </c>
      <c r="Q511" s="41"/>
      <c r="R511" s="41"/>
      <c r="S511" s="14"/>
      <c r="T511" s="14"/>
      <c r="U511" s="14"/>
      <c r="V511" s="16">
        <v>501.48</v>
      </c>
      <c r="W511" s="16"/>
      <c r="X511" s="16"/>
      <c r="AC511" t="s">
        <v>328</v>
      </c>
      <c r="AD511" t="s">
        <v>161</v>
      </c>
      <c r="AE511" s="3">
        <v>0</v>
      </c>
      <c r="AF511" s="3">
        <v>-466.19</v>
      </c>
      <c r="AG511" s="3">
        <v>1427.62</v>
      </c>
    </row>
    <row r="512" spans="1:34" ht="25.5" hidden="1" x14ac:dyDescent="0.2">
      <c r="A512" s="17" t="s">
        <v>327</v>
      </c>
      <c r="B512" s="17"/>
      <c r="C512" s="18" t="s">
        <v>13</v>
      </c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42">
        <v>1000</v>
      </c>
      <c r="Q512" s="42"/>
      <c r="R512" s="42"/>
      <c r="S512" s="19"/>
      <c r="T512" s="19"/>
      <c r="U512" s="19"/>
      <c r="V512" s="43">
        <v>1501.48</v>
      </c>
      <c r="W512" s="43"/>
      <c r="X512" s="43"/>
      <c r="AC512" t="s">
        <v>328</v>
      </c>
      <c r="AD512" t="s">
        <v>329</v>
      </c>
      <c r="AE512" s="3">
        <v>0</v>
      </c>
      <c r="AF512" s="3">
        <v>-12.6</v>
      </c>
      <c r="AG512" s="3">
        <v>1415.02</v>
      </c>
      <c r="AH512" t="s">
        <v>426</v>
      </c>
    </row>
    <row r="513" spans="1:34" ht="25.5" hidden="1" x14ac:dyDescent="0.2">
      <c r="A513" s="12" t="s">
        <v>327</v>
      </c>
      <c r="B513" s="12"/>
      <c r="C513" s="13" t="s">
        <v>33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30">
        <v>1000</v>
      </c>
      <c r="Q513" s="30"/>
      <c r="R513" s="30"/>
      <c r="S513" s="14"/>
      <c r="T513" s="14"/>
      <c r="U513" s="14"/>
      <c r="V513" s="31">
        <v>2501.48</v>
      </c>
      <c r="W513" s="31"/>
      <c r="X513" s="31"/>
      <c r="AC513" t="s">
        <v>328</v>
      </c>
      <c r="AD513" t="s">
        <v>330</v>
      </c>
      <c r="AE513" s="3">
        <v>0</v>
      </c>
      <c r="AF513" s="3">
        <v>-68.930000000000007</v>
      </c>
      <c r="AG513" s="3">
        <v>1346.09</v>
      </c>
    </row>
    <row r="514" spans="1:34" ht="25.5" hidden="1" x14ac:dyDescent="0.2">
      <c r="A514" s="17" t="s">
        <v>328</v>
      </c>
      <c r="B514" s="17"/>
      <c r="C514" s="18" t="s">
        <v>82</v>
      </c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9"/>
      <c r="Q514" s="19"/>
      <c r="R514" s="19"/>
      <c r="S514" s="26">
        <v>-107.67</v>
      </c>
      <c r="T514" s="26"/>
      <c r="U514" s="26"/>
      <c r="V514" s="43">
        <v>2393.81</v>
      </c>
      <c r="W514" s="43"/>
      <c r="X514" s="43"/>
      <c r="AC514" t="s">
        <v>331</v>
      </c>
      <c r="AD514" t="s">
        <v>332</v>
      </c>
      <c r="AE514" s="3">
        <v>0</v>
      </c>
      <c r="AF514" s="3">
        <v>-28.48</v>
      </c>
      <c r="AG514" s="3">
        <v>1317.61</v>
      </c>
      <c r="AH514" t="s">
        <v>426</v>
      </c>
    </row>
    <row r="515" spans="1:34" hidden="1" x14ac:dyDescent="0.2">
      <c r="A515" s="12" t="s">
        <v>328</v>
      </c>
      <c r="B515" s="12"/>
      <c r="C515" s="13" t="s">
        <v>79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4"/>
      <c r="Q515" s="14"/>
      <c r="R515" s="14"/>
      <c r="S515" s="38">
        <v>-500</v>
      </c>
      <c r="T515" s="38"/>
      <c r="U515" s="38"/>
      <c r="V515" s="31">
        <v>1893.81</v>
      </c>
      <c r="W515" s="31"/>
      <c r="X515" s="31"/>
      <c r="AC515" t="s">
        <v>331</v>
      </c>
      <c r="AD515" t="s">
        <v>42</v>
      </c>
      <c r="AE515" s="3">
        <v>0</v>
      </c>
      <c r="AF515" s="3">
        <v>-110</v>
      </c>
      <c r="AG515" s="3">
        <v>1207.6099999999999</v>
      </c>
    </row>
    <row r="516" spans="1:34" hidden="1" x14ac:dyDescent="0.2">
      <c r="A516" s="17" t="s">
        <v>328</v>
      </c>
      <c r="B516" s="17"/>
      <c r="C516" s="18" t="s">
        <v>161</v>
      </c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9"/>
      <c r="Q516" s="19"/>
      <c r="R516" s="19"/>
      <c r="S516" s="26">
        <v>-466.19</v>
      </c>
      <c r="T516" s="26"/>
      <c r="U516" s="26"/>
      <c r="V516" s="43">
        <v>1427.62</v>
      </c>
      <c r="W516" s="43"/>
      <c r="X516" s="43"/>
      <c r="AC516" t="s">
        <v>333</v>
      </c>
      <c r="AD516" t="s">
        <v>235</v>
      </c>
      <c r="AE516" s="3">
        <v>0</v>
      </c>
      <c r="AF516" s="3">
        <v>-169</v>
      </c>
      <c r="AG516" s="3">
        <v>1038.6099999999999</v>
      </c>
      <c r="AH516" t="s">
        <v>426</v>
      </c>
    </row>
    <row r="517" spans="1:34" hidden="1" x14ac:dyDescent="0.2">
      <c r="A517" s="12" t="s">
        <v>328</v>
      </c>
      <c r="B517" s="12"/>
      <c r="C517" s="28" t="s">
        <v>329</v>
      </c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9"/>
      <c r="Q517" s="29"/>
      <c r="R517" s="29"/>
      <c r="S517" s="15">
        <v>-12.6</v>
      </c>
      <c r="T517" s="15"/>
      <c r="U517" s="15"/>
      <c r="V517" s="31">
        <v>1415.02</v>
      </c>
      <c r="W517" s="31"/>
      <c r="X517" s="31"/>
      <c r="AC517" t="s">
        <v>333</v>
      </c>
      <c r="AD517" t="s">
        <v>46</v>
      </c>
      <c r="AE517" s="3">
        <v>0</v>
      </c>
      <c r="AF517" s="3">
        <v>-6.34</v>
      </c>
      <c r="AG517" s="3">
        <v>1032.27</v>
      </c>
      <c r="AH517" t="s">
        <v>426</v>
      </c>
    </row>
    <row r="518" spans="1:34" ht="25.5" hidden="1" x14ac:dyDescent="0.2">
      <c r="A518" s="17" t="s">
        <v>328</v>
      </c>
      <c r="B518" s="17"/>
      <c r="C518" s="36" t="s">
        <v>330</v>
      </c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7"/>
      <c r="Q518" s="37"/>
      <c r="R518" s="37"/>
      <c r="S518" s="20">
        <v>-68.930000000000007</v>
      </c>
      <c r="T518" s="20"/>
      <c r="U518" s="20"/>
      <c r="V518" s="43">
        <v>1346.09</v>
      </c>
      <c r="W518" s="43"/>
      <c r="X518" s="43"/>
      <c r="AC518" t="s">
        <v>334</v>
      </c>
      <c r="AD518" t="s">
        <v>429</v>
      </c>
      <c r="AE518" s="3">
        <v>0</v>
      </c>
      <c r="AF518" s="3">
        <v>-550</v>
      </c>
      <c r="AG518" s="3">
        <v>482.27</v>
      </c>
      <c r="AH518" t="s">
        <v>426</v>
      </c>
    </row>
    <row r="519" spans="1:34" hidden="1" x14ac:dyDescent="0.2">
      <c r="A519" s="12" t="s">
        <v>331</v>
      </c>
      <c r="B519" s="12"/>
      <c r="C519" s="28" t="s">
        <v>332</v>
      </c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9"/>
      <c r="Q519" s="29"/>
      <c r="R519" s="29"/>
      <c r="S519" s="15">
        <v>-28.48</v>
      </c>
      <c r="T519" s="15"/>
      <c r="U519" s="15"/>
      <c r="V519" s="31">
        <v>1317.61</v>
      </c>
      <c r="W519" s="31"/>
      <c r="X519" s="31"/>
      <c r="AC519">
        <v>0</v>
      </c>
      <c r="AD519" t="s">
        <v>336</v>
      </c>
      <c r="AE519" s="3">
        <v>0</v>
      </c>
      <c r="AF519" s="3">
        <v>0</v>
      </c>
      <c r="AG519" s="3">
        <v>0</v>
      </c>
    </row>
    <row r="520" spans="1:34" hidden="1" x14ac:dyDescent="0.2">
      <c r="A520" s="17" t="s">
        <v>331</v>
      </c>
      <c r="B520" s="17"/>
      <c r="C520" s="18" t="s">
        <v>42</v>
      </c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9"/>
      <c r="Q520" s="19"/>
      <c r="R520" s="19"/>
      <c r="S520" s="26">
        <v>-110</v>
      </c>
      <c r="T520" s="26"/>
      <c r="U520" s="26"/>
      <c r="V520" s="43">
        <v>1207.6099999999999</v>
      </c>
      <c r="W520" s="43"/>
      <c r="X520" s="43"/>
      <c r="AC520" t="s">
        <v>334</v>
      </c>
      <c r="AD520" t="s">
        <v>430</v>
      </c>
      <c r="AE520" s="3">
        <v>0</v>
      </c>
      <c r="AF520" s="3">
        <v>-48.48</v>
      </c>
      <c r="AG520" s="3">
        <v>433.79</v>
      </c>
      <c r="AH520" t="s">
        <v>426</v>
      </c>
    </row>
    <row r="521" spans="1:34" hidden="1" x14ac:dyDescent="0.2">
      <c r="A521" s="12" t="s">
        <v>333</v>
      </c>
      <c r="B521" s="12"/>
      <c r="C521" s="13" t="s">
        <v>235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4"/>
      <c r="Q521" s="14"/>
      <c r="R521" s="14"/>
      <c r="S521" s="38">
        <v>-169</v>
      </c>
      <c r="T521" s="38"/>
      <c r="U521" s="38"/>
      <c r="V521" s="31">
        <v>1038.6099999999999</v>
      </c>
      <c r="W521" s="31"/>
      <c r="X521" s="31"/>
      <c r="AC521">
        <v>0</v>
      </c>
      <c r="AD521" t="s">
        <v>338</v>
      </c>
      <c r="AE521" s="3">
        <v>0</v>
      </c>
      <c r="AF521" s="3">
        <v>0</v>
      </c>
      <c r="AG521" s="3">
        <v>0</v>
      </c>
    </row>
    <row r="522" spans="1:34" hidden="1" x14ac:dyDescent="0.2">
      <c r="A522" s="17" t="s">
        <v>333</v>
      </c>
      <c r="B522" s="17"/>
      <c r="C522" s="18" t="s">
        <v>46</v>
      </c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9"/>
      <c r="Q522" s="19"/>
      <c r="R522" s="19"/>
      <c r="S522" s="20">
        <v>-6.34</v>
      </c>
      <c r="T522" s="20"/>
      <c r="U522" s="20"/>
      <c r="V522" s="43">
        <v>1032.27</v>
      </c>
      <c r="W522" s="43"/>
      <c r="X522" s="43"/>
      <c r="AC522" t="s">
        <v>339</v>
      </c>
      <c r="AD522" t="s">
        <v>179</v>
      </c>
      <c r="AE522" s="3">
        <v>0</v>
      </c>
      <c r="AF522" s="3">
        <v>-13.5</v>
      </c>
      <c r="AG522" s="3">
        <v>420.29</v>
      </c>
      <c r="AH522" t="s">
        <v>426</v>
      </c>
    </row>
    <row r="523" spans="1:34" hidden="1" x14ac:dyDescent="0.2">
      <c r="A523" s="12" t="s">
        <v>334</v>
      </c>
      <c r="B523" s="12"/>
      <c r="C523" s="13" t="s">
        <v>335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4"/>
      <c r="Q523" s="14"/>
      <c r="R523" s="14"/>
      <c r="S523" s="38">
        <v>-550</v>
      </c>
      <c r="T523" s="38"/>
      <c r="U523" s="38"/>
      <c r="V523" s="15">
        <v>482.27</v>
      </c>
      <c r="W523" s="15"/>
      <c r="X523" s="2"/>
      <c r="AC523" t="s">
        <v>339</v>
      </c>
      <c r="AD523" t="s">
        <v>340</v>
      </c>
      <c r="AE523" s="3">
        <v>0</v>
      </c>
      <c r="AF523" s="3">
        <v>-33.549999999999997</v>
      </c>
      <c r="AG523" s="3">
        <v>386.74</v>
      </c>
    </row>
    <row r="524" spans="1:34" hidden="1" x14ac:dyDescent="0.2">
      <c r="A524" s="29"/>
      <c r="B524" s="29"/>
      <c r="C524" s="13" t="s">
        <v>336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29"/>
      <c r="Q524" s="29"/>
      <c r="R524" s="29"/>
      <c r="S524" s="29"/>
      <c r="T524" s="29"/>
      <c r="U524" s="29"/>
      <c r="V524" s="29"/>
      <c r="W524" s="29"/>
      <c r="X524" s="1"/>
      <c r="AC524" t="s">
        <v>339</v>
      </c>
      <c r="AD524" t="s">
        <v>431</v>
      </c>
      <c r="AE524" s="3">
        <v>0</v>
      </c>
      <c r="AF524" s="3">
        <v>-21.19</v>
      </c>
      <c r="AG524" s="3">
        <v>365.55</v>
      </c>
      <c r="AH524" t="s">
        <v>426</v>
      </c>
    </row>
    <row r="525" spans="1:34" hidden="1" x14ac:dyDescent="0.2">
      <c r="A525" s="17" t="s">
        <v>334</v>
      </c>
      <c r="B525" s="17"/>
      <c r="C525" s="18" t="s">
        <v>337</v>
      </c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9"/>
      <c r="Q525" s="19"/>
      <c r="R525" s="19"/>
      <c r="S525" s="20">
        <v>-48.48</v>
      </c>
      <c r="T525" s="20"/>
      <c r="U525" s="20"/>
      <c r="V525" s="20">
        <v>433.79</v>
      </c>
      <c r="W525" s="20"/>
      <c r="X525" s="2"/>
      <c r="AC525">
        <v>0</v>
      </c>
      <c r="AD525" t="s">
        <v>151</v>
      </c>
      <c r="AE525" s="3">
        <v>0</v>
      </c>
      <c r="AF525" s="3">
        <v>0</v>
      </c>
      <c r="AG525" s="3">
        <v>0</v>
      </c>
    </row>
    <row r="526" spans="1:34" hidden="1" x14ac:dyDescent="0.2">
      <c r="A526" s="37"/>
      <c r="B526" s="37"/>
      <c r="C526" s="18" t="s">
        <v>338</v>
      </c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37"/>
      <c r="Q526" s="37"/>
      <c r="R526" s="37"/>
      <c r="S526" s="37"/>
      <c r="T526" s="37"/>
      <c r="U526" s="37"/>
      <c r="V526" s="37"/>
      <c r="W526" s="37"/>
      <c r="X526" s="1"/>
      <c r="AC526" t="s">
        <v>342</v>
      </c>
      <c r="AD526" t="s">
        <v>432</v>
      </c>
      <c r="AE526" s="3">
        <v>0</v>
      </c>
      <c r="AF526" s="3">
        <v>-8.4700000000000006</v>
      </c>
      <c r="AG526" s="3">
        <v>357.08</v>
      </c>
      <c r="AH526" t="s">
        <v>426</v>
      </c>
    </row>
    <row r="527" spans="1:34" hidden="1" x14ac:dyDescent="0.2">
      <c r="A527" s="12" t="s">
        <v>339</v>
      </c>
      <c r="B527" s="12"/>
      <c r="C527" s="13" t="s">
        <v>179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4"/>
      <c r="Q527" s="14"/>
      <c r="R527" s="14"/>
      <c r="S527" s="15">
        <v>-13.5</v>
      </c>
      <c r="T527" s="15"/>
      <c r="U527" s="15"/>
      <c r="V527" s="15">
        <v>420.29</v>
      </c>
      <c r="W527" s="15"/>
      <c r="X527" s="2"/>
      <c r="AC527">
        <v>0</v>
      </c>
      <c r="AD527" t="s">
        <v>141</v>
      </c>
      <c r="AE527" s="3">
        <v>0</v>
      </c>
      <c r="AF527" s="3">
        <v>0</v>
      </c>
      <c r="AG527" s="3">
        <v>0</v>
      </c>
      <c r="AH527" t="s">
        <v>426</v>
      </c>
    </row>
    <row r="528" spans="1:34" hidden="1" x14ac:dyDescent="0.2">
      <c r="A528" s="17" t="s">
        <v>339</v>
      </c>
      <c r="B528" s="17"/>
      <c r="C528" s="18" t="s">
        <v>340</v>
      </c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9"/>
      <c r="Q528" s="19"/>
      <c r="R528" s="19"/>
      <c r="S528" s="20">
        <v>-33.549999999999997</v>
      </c>
      <c r="T528" s="20"/>
      <c r="U528" s="20"/>
      <c r="V528" s="20">
        <v>386.74</v>
      </c>
      <c r="W528" s="20"/>
      <c r="X528" s="2"/>
      <c r="AC528" t="s">
        <v>342</v>
      </c>
      <c r="AD528" t="s">
        <v>433</v>
      </c>
      <c r="AE528" s="3">
        <v>0</v>
      </c>
      <c r="AF528" s="3">
        <v>-50.17</v>
      </c>
      <c r="AG528" s="3">
        <v>306.91000000000003</v>
      </c>
    </row>
    <row r="529" spans="1:34" hidden="1" x14ac:dyDescent="0.2">
      <c r="A529" s="12" t="s">
        <v>339</v>
      </c>
      <c r="B529" s="12"/>
      <c r="C529" s="13" t="s">
        <v>341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4"/>
      <c r="Q529" s="14"/>
      <c r="R529" s="14"/>
      <c r="S529" s="15">
        <v>-21.19</v>
      </c>
      <c r="T529" s="15"/>
      <c r="U529" s="15"/>
      <c r="V529" s="15">
        <v>365.55</v>
      </c>
      <c r="W529" s="15"/>
      <c r="X529" s="2"/>
      <c r="AC529">
        <v>0</v>
      </c>
      <c r="AD529" t="s">
        <v>220</v>
      </c>
      <c r="AE529" s="3">
        <v>0</v>
      </c>
      <c r="AF529" s="3">
        <v>0</v>
      </c>
      <c r="AG529" s="3">
        <v>0</v>
      </c>
      <c r="AH529" t="s">
        <v>426</v>
      </c>
    </row>
    <row r="530" spans="1:34" hidden="1" x14ac:dyDescent="0.2">
      <c r="A530" s="29"/>
      <c r="B530" s="29"/>
      <c r="C530" s="13" t="s">
        <v>151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29"/>
      <c r="Q530" s="29"/>
      <c r="R530" s="29"/>
      <c r="S530" s="29"/>
      <c r="T530" s="29"/>
      <c r="U530" s="29"/>
      <c r="V530" s="29"/>
      <c r="W530" s="29"/>
      <c r="X530" s="1"/>
      <c r="AC530" t="s">
        <v>342</v>
      </c>
      <c r="AD530" t="s">
        <v>344</v>
      </c>
      <c r="AE530" s="3">
        <v>0</v>
      </c>
      <c r="AF530" s="3">
        <v>-12.71</v>
      </c>
      <c r="AG530" s="3">
        <v>294.2</v>
      </c>
      <c r="AH530" t="s">
        <v>426</v>
      </c>
    </row>
    <row r="531" spans="1:34" hidden="1" x14ac:dyDescent="0.2">
      <c r="A531" s="17" t="s">
        <v>342</v>
      </c>
      <c r="B531" s="17"/>
      <c r="C531" s="18" t="s">
        <v>140</v>
      </c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9"/>
      <c r="Q531" s="19"/>
      <c r="R531" s="19"/>
      <c r="S531" s="20">
        <v>-8.4700000000000006</v>
      </c>
      <c r="T531" s="20"/>
      <c r="U531" s="20"/>
      <c r="V531" s="20">
        <v>357.08</v>
      </c>
      <c r="W531" s="20"/>
      <c r="X531" s="2"/>
      <c r="AC531" t="s">
        <v>345</v>
      </c>
      <c r="AD531" s="6" t="s">
        <v>33</v>
      </c>
      <c r="AE531" s="3">
        <v>250</v>
      </c>
      <c r="AF531" s="3">
        <v>0</v>
      </c>
      <c r="AG531" s="3">
        <v>544.20000000000005</v>
      </c>
      <c r="AH531" t="s">
        <v>426</v>
      </c>
    </row>
    <row r="532" spans="1:34" hidden="1" x14ac:dyDescent="0.2">
      <c r="A532" s="37"/>
      <c r="B532" s="37"/>
      <c r="C532" s="18" t="s">
        <v>141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37"/>
      <c r="Q532" s="37"/>
      <c r="R532" s="37"/>
      <c r="S532" s="37"/>
      <c r="T532" s="37"/>
      <c r="U532" s="37"/>
      <c r="V532" s="37"/>
      <c r="W532" s="37"/>
      <c r="X532" s="1"/>
      <c r="AC532" t="s">
        <v>345</v>
      </c>
      <c r="AD532" t="s">
        <v>39</v>
      </c>
      <c r="AE532" s="3">
        <v>0</v>
      </c>
      <c r="AF532" s="3">
        <v>-11.64</v>
      </c>
      <c r="AG532" s="3">
        <v>532.55999999999995</v>
      </c>
      <c r="AH532" t="s">
        <v>426</v>
      </c>
    </row>
    <row r="533" spans="1:34" hidden="1" x14ac:dyDescent="0.2">
      <c r="A533" s="12" t="s">
        <v>342</v>
      </c>
      <c r="B533" s="12"/>
      <c r="C533" s="13" t="s">
        <v>343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4"/>
      <c r="Q533" s="14"/>
      <c r="R533" s="14"/>
      <c r="S533" s="15">
        <v>-50.17</v>
      </c>
      <c r="T533" s="15"/>
      <c r="U533" s="15"/>
      <c r="V533" s="15">
        <v>306.91000000000003</v>
      </c>
      <c r="W533" s="15"/>
      <c r="X533" s="2"/>
      <c r="AC533" t="s">
        <v>346</v>
      </c>
      <c r="AD533" t="s">
        <v>434</v>
      </c>
      <c r="AE533" s="3">
        <v>0</v>
      </c>
      <c r="AF533" s="3">
        <v>-65.94</v>
      </c>
      <c r="AG533" s="3">
        <v>466.62</v>
      </c>
      <c r="AH533" t="s">
        <v>426</v>
      </c>
    </row>
    <row r="534" spans="1:34" hidden="1" x14ac:dyDescent="0.2">
      <c r="A534" s="29"/>
      <c r="B534" s="29"/>
      <c r="C534" s="13" t="s">
        <v>220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29"/>
      <c r="Q534" s="29"/>
      <c r="R534" s="29"/>
      <c r="S534" s="29"/>
      <c r="T534" s="29"/>
      <c r="U534" s="29"/>
      <c r="V534" s="29"/>
      <c r="W534" s="29"/>
      <c r="X534" s="1"/>
      <c r="AC534">
        <v>0</v>
      </c>
      <c r="AD534" t="s">
        <v>348</v>
      </c>
      <c r="AE534" s="3">
        <v>0</v>
      </c>
      <c r="AF534" s="3">
        <v>0</v>
      </c>
      <c r="AG534" s="3">
        <v>0</v>
      </c>
      <c r="AH534" t="s">
        <v>426</v>
      </c>
    </row>
    <row r="535" spans="1:34" hidden="1" x14ac:dyDescent="0.2">
      <c r="A535" s="17" t="s">
        <v>342</v>
      </c>
      <c r="B535" s="17"/>
      <c r="C535" s="18" t="s">
        <v>344</v>
      </c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9"/>
      <c r="Q535" s="19"/>
      <c r="R535" s="19"/>
      <c r="S535" s="20">
        <v>-12.71</v>
      </c>
      <c r="T535" s="20"/>
      <c r="U535" s="20"/>
      <c r="V535" s="20">
        <v>294.2</v>
      </c>
      <c r="W535" s="20"/>
      <c r="X535" s="2"/>
      <c r="AC535" t="s">
        <v>346</v>
      </c>
      <c r="AD535" t="s">
        <v>435</v>
      </c>
      <c r="AE535" s="3">
        <v>0</v>
      </c>
      <c r="AF535" s="3">
        <v>-11.98</v>
      </c>
      <c r="AG535" s="3">
        <v>454.64</v>
      </c>
      <c r="AH535" t="s">
        <v>426</v>
      </c>
    </row>
    <row r="536" spans="1:34" hidden="1" x14ac:dyDescent="0.2">
      <c r="A536" s="12" t="s">
        <v>345</v>
      </c>
      <c r="B536" s="12"/>
      <c r="C536" s="13" t="s">
        <v>33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41">
        <v>250</v>
      </c>
      <c r="Q536" s="41"/>
      <c r="R536" s="41"/>
      <c r="S536" s="14"/>
      <c r="T536" s="14"/>
      <c r="U536" s="14"/>
      <c r="V536" s="15">
        <v>544.20000000000005</v>
      </c>
      <c r="W536" s="15"/>
      <c r="X536" s="2"/>
      <c r="AC536">
        <v>0</v>
      </c>
      <c r="AD536" t="s">
        <v>220</v>
      </c>
      <c r="AE536" s="3">
        <v>0</v>
      </c>
      <c r="AF536" s="3">
        <v>0</v>
      </c>
      <c r="AG536" s="3">
        <v>0</v>
      </c>
      <c r="AH536" t="s">
        <v>426</v>
      </c>
    </row>
    <row r="537" spans="1:34" hidden="1" x14ac:dyDescent="0.2">
      <c r="A537" s="17" t="s">
        <v>345</v>
      </c>
      <c r="B537" s="17"/>
      <c r="C537" s="18" t="s">
        <v>39</v>
      </c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9"/>
      <c r="Q537" s="19"/>
      <c r="R537" s="19"/>
      <c r="S537" s="20">
        <v>-11.64</v>
      </c>
      <c r="T537" s="20"/>
      <c r="U537" s="20"/>
      <c r="V537" s="20">
        <v>532.55999999999995</v>
      </c>
      <c r="W537" s="20"/>
      <c r="X537" s="2"/>
      <c r="AC537" t="s">
        <v>350</v>
      </c>
      <c r="AD537" t="s">
        <v>436</v>
      </c>
      <c r="AE537" s="3">
        <v>0</v>
      </c>
      <c r="AF537" s="3">
        <v>-36.700000000000003</v>
      </c>
      <c r="AG537" s="3">
        <v>417.94</v>
      </c>
      <c r="AH537" t="s">
        <v>426</v>
      </c>
    </row>
    <row r="538" spans="1:34" hidden="1" x14ac:dyDescent="0.2">
      <c r="A538" s="12" t="s">
        <v>346</v>
      </c>
      <c r="B538" s="12"/>
      <c r="C538" s="13" t="s">
        <v>347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4"/>
      <c r="Q538" s="14"/>
      <c r="R538" s="14"/>
      <c r="S538" s="15">
        <v>-65.94</v>
      </c>
      <c r="T538" s="15"/>
      <c r="U538" s="15"/>
      <c r="V538" s="15">
        <v>466.62</v>
      </c>
      <c r="W538" s="15"/>
      <c r="X538" s="2"/>
      <c r="AC538">
        <v>0</v>
      </c>
      <c r="AD538" t="s">
        <v>352</v>
      </c>
      <c r="AE538" s="3">
        <v>0</v>
      </c>
      <c r="AF538" s="3">
        <v>0</v>
      </c>
      <c r="AG538" s="3">
        <v>0</v>
      </c>
      <c r="AH538" t="s">
        <v>426</v>
      </c>
    </row>
    <row r="539" spans="1:34" hidden="1" x14ac:dyDescent="0.2">
      <c r="A539" s="29"/>
      <c r="B539" s="29"/>
      <c r="C539" s="13" t="s">
        <v>348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29"/>
      <c r="Q539" s="29"/>
      <c r="R539" s="29"/>
      <c r="S539" s="29"/>
      <c r="T539" s="29"/>
      <c r="U539" s="29"/>
      <c r="V539" s="29"/>
      <c r="W539" s="29"/>
      <c r="X539" s="1"/>
      <c r="AC539" t="s">
        <v>350</v>
      </c>
      <c r="AD539" t="s">
        <v>42</v>
      </c>
      <c r="AE539" s="3">
        <v>0</v>
      </c>
      <c r="AF539" s="3">
        <v>-110</v>
      </c>
      <c r="AG539" s="3">
        <v>307.94</v>
      </c>
      <c r="AH539" t="s">
        <v>426</v>
      </c>
    </row>
    <row r="540" spans="1:34" hidden="1" x14ac:dyDescent="0.2">
      <c r="A540" s="17" t="s">
        <v>346</v>
      </c>
      <c r="B540" s="17"/>
      <c r="C540" s="18" t="s">
        <v>349</v>
      </c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9"/>
      <c r="Q540" s="19"/>
      <c r="R540" s="19"/>
      <c r="S540" s="20">
        <v>-11.98</v>
      </c>
      <c r="T540" s="20"/>
      <c r="U540" s="20"/>
      <c r="V540" s="20">
        <v>454.64</v>
      </c>
      <c r="W540" s="20"/>
      <c r="X540" s="2"/>
      <c r="AC540" t="s">
        <v>353</v>
      </c>
      <c r="AD540" s="6" t="s">
        <v>33</v>
      </c>
      <c r="AE540" s="3">
        <v>200</v>
      </c>
      <c r="AF540" s="3">
        <v>0</v>
      </c>
      <c r="AG540" s="3">
        <v>507.94</v>
      </c>
      <c r="AH540" t="s">
        <v>426</v>
      </c>
    </row>
    <row r="541" spans="1:34" hidden="1" x14ac:dyDescent="0.2">
      <c r="A541" s="37"/>
      <c r="B541" s="37"/>
      <c r="C541" s="18" t="s">
        <v>220</v>
      </c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37"/>
      <c r="Q541" s="37"/>
      <c r="R541" s="37"/>
      <c r="S541" s="37"/>
      <c r="T541" s="37"/>
      <c r="U541" s="37"/>
      <c r="V541" s="37"/>
      <c r="W541" s="37"/>
      <c r="X541" s="1"/>
      <c r="AC541" t="s">
        <v>353</v>
      </c>
      <c r="AD541" t="s">
        <v>437</v>
      </c>
      <c r="AE541" s="3">
        <v>0</v>
      </c>
      <c r="AF541" s="3">
        <v>-200</v>
      </c>
      <c r="AG541" s="3">
        <v>307.94</v>
      </c>
      <c r="AH541" t="s">
        <v>426</v>
      </c>
    </row>
    <row r="542" spans="1:34" hidden="1" x14ac:dyDescent="0.2">
      <c r="A542" s="12" t="s">
        <v>350</v>
      </c>
      <c r="B542" s="12"/>
      <c r="C542" s="13" t="s">
        <v>351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4"/>
      <c r="Q542" s="14"/>
      <c r="R542" s="14"/>
      <c r="S542" s="15">
        <v>-36.700000000000003</v>
      </c>
      <c r="T542" s="15"/>
      <c r="U542" s="15"/>
      <c r="V542" s="15">
        <v>417.94</v>
      </c>
      <c r="W542" s="15"/>
      <c r="X542" s="2"/>
      <c r="AC542">
        <v>0</v>
      </c>
      <c r="AD542" t="s">
        <v>220</v>
      </c>
      <c r="AE542" s="3">
        <v>0</v>
      </c>
      <c r="AF542" s="3">
        <v>0</v>
      </c>
      <c r="AG542" s="3">
        <v>0</v>
      </c>
      <c r="AH542" t="s">
        <v>426</v>
      </c>
    </row>
    <row r="543" spans="1:34" hidden="1" x14ac:dyDescent="0.2">
      <c r="A543" s="29"/>
      <c r="B543" s="29"/>
      <c r="C543" s="13" t="s">
        <v>352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29"/>
      <c r="Q543" s="29"/>
      <c r="R543" s="29"/>
      <c r="S543" s="29"/>
      <c r="T543" s="29"/>
      <c r="U543" s="29"/>
      <c r="V543" s="29"/>
      <c r="W543" s="29"/>
      <c r="X543" s="1"/>
      <c r="AC543" t="s">
        <v>353</v>
      </c>
      <c r="AD543" t="s">
        <v>435</v>
      </c>
      <c r="AE543" s="3">
        <v>0</v>
      </c>
      <c r="AF543" s="3">
        <v>-57.94</v>
      </c>
      <c r="AG543" s="3">
        <v>250</v>
      </c>
      <c r="AH543" t="s">
        <v>426</v>
      </c>
    </row>
    <row r="544" spans="1:34" hidden="1" x14ac:dyDescent="0.2">
      <c r="A544" s="17" t="s">
        <v>350</v>
      </c>
      <c r="B544" s="17"/>
      <c r="C544" s="18" t="s">
        <v>42</v>
      </c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9"/>
      <c r="Q544" s="19"/>
      <c r="R544" s="19"/>
      <c r="S544" s="26">
        <v>-110</v>
      </c>
      <c r="T544" s="26"/>
      <c r="U544" s="26"/>
      <c r="V544" s="20">
        <v>307.94</v>
      </c>
      <c r="W544" s="20"/>
      <c r="X544" s="2"/>
      <c r="AC544">
        <v>0</v>
      </c>
      <c r="AD544" t="s">
        <v>220</v>
      </c>
      <c r="AE544" s="3">
        <v>0</v>
      </c>
      <c r="AF544" s="3">
        <v>0</v>
      </c>
      <c r="AG544" s="3">
        <v>0</v>
      </c>
      <c r="AH544" t="s">
        <v>426</v>
      </c>
    </row>
    <row r="545" spans="1:34" hidden="1" x14ac:dyDescent="0.2">
      <c r="A545" s="12" t="s">
        <v>353</v>
      </c>
      <c r="B545" s="12"/>
      <c r="C545" s="13" t="s">
        <v>33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41">
        <v>200</v>
      </c>
      <c r="Q545" s="41"/>
      <c r="R545" s="41"/>
      <c r="S545" s="14"/>
      <c r="T545" s="14"/>
      <c r="U545" s="14"/>
      <c r="V545" s="15">
        <v>507.94</v>
      </c>
      <c r="W545" s="15"/>
      <c r="X545" s="2"/>
      <c r="AC545" t="s">
        <v>353</v>
      </c>
      <c r="AD545" t="s">
        <v>438</v>
      </c>
      <c r="AE545" s="3">
        <v>0</v>
      </c>
      <c r="AF545" s="3">
        <v>-44.99</v>
      </c>
      <c r="AG545" s="3">
        <v>205.01</v>
      </c>
      <c r="AH545" t="s">
        <v>426</v>
      </c>
    </row>
    <row r="546" spans="1:34" hidden="1" x14ac:dyDescent="0.2">
      <c r="A546" s="17" t="s">
        <v>353</v>
      </c>
      <c r="B546" s="17"/>
      <c r="C546" s="18" t="s">
        <v>354</v>
      </c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9"/>
      <c r="Q546" s="19"/>
      <c r="R546" s="19"/>
      <c r="S546" s="26">
        <v>-200</v>
      </c>
      <c r="T546" s="26"/>
      <c r="U546" s="26"/>
      <c r="V546" s="20">
        <v>307.94</v>
      </c>
      <c r="W546" s="20"/>
      <c r="X546" s="2"/>
      <c r="AC546">
        <v>0</v>
      </c>
      <c r="AD546" t="s">
        <v>352</v>
      </c>
      <c r="AE546" s="3">
        <v>0</v>
      </c>
      <c r="AF546" s="3">
        <v>0</v>
      </c>
      <c r="AG546" s="3">
        <v>0</v>
      </c>
      <c r="AH546" t="s">
        <v>426</v>
      </c>
    </row>
    <row r="547" spans="1:34" hidden="1" x14ac:dyDescent="0.2">
      <c r="A547" s="37"/>
      <c r="B547" s="37"/>
      <c r="C547" s="18" t="s">
        <v>220</v>
      </c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37"/>
      <c r="Q547" s="37"/>
      <c r="R547" s="37"/>
      <c r="S547" s="37"/>
      <c r="T547" s="37"/>
      <c r="U547" s="37"/>
      <c r="V547" s="37"/>
      <c r="W547" s="37"/>
      <c r="X547" s="1"/>
      <c r="AC547" t="s">
        <v>298</v>
      </c>
      <c r="AD547" t="s">
        <v>439</v>
      </c>
      <c r="AE547" s="3">
        <v>0</v>
      </c>
      <c r="AF547" s="3">
        <v>-42.39</v>
      </c>
      <c r="AG547" s="3">
        <v>162.62</v>
      </c>
      <c r="AH547" t="s">
        <v>426</v>
      </c>
    </row>
    <row r="548" spans="1:34" hidden="1" x14ac:dyDescent="0.2">
      <c r="A548" s="12" t="s">
        <v>353</v>
      </c>
      <c r="B548" s="12"/>
      <c r="C548" s="13" t="s">
        <v>349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4"/>
      <c r="Q548" s="14"/>
      <c r="R548" s="14"/>
      <c r="S548" s="15">
        <v>-57.94</v>
      </c>
      <c r="T548" s="15"/>
      <c r="U548" s="15"/>
      <c r="V548" s="15">
        <v>250</v>
      </c>
      <c r="W548" s="15"/>
      <c r="X548" s="2"/>
      <c r="AC548">
        <v>0</v>
      </c>
      <c r="AD548" t="s">
        <v>357</v>
      </c>
      <c r="AE548" s="3">
        <v>0</v>
      </c>
      <c r="AF548" s="3">
        <v>0</v>
      </c>
      <c r="AG548" s="3">
        <v>0</v>
      </c>
      <c r="AH548" t="s">
        <v>426</v>
      </c>
    </row>
    <row r="549" spans="1:34" hidden="1" x14ac:dyDescent="0.2">
      <c r="A549" s="29"/>
      <c r="B549" s="29"/>
      <c r="C549" s="13" t="s">
        <v>220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29"/>
      <c r="Q549" s="29"/>
      <c r="R549" s="29"/>
      <c r="S549" s="29"/>
      <c r="T549" s="29"/>
      <c r="U549" s="29"/>
      <c r="V549" s="29"/>
      <c r="W549" s="29"/>
      <c r="X549" s="1"/>
      <c r="AC549" t="s">
        <v>298</v>
      </c>
      <c r="AD549" t="s">
        <v>227</v>
      </c>
      <c r="AE549" s="3">
        <v>0</v>
      </c>
      <c r="AF549" s="3">
        <v>-184</v>
      </c>
      <c r="AG549" s="3">
        <v>-21.38</v>
      </c>
      <c r="AH549" t="s">
        <v>426</v>
      </c>
    </row>
    <row r="550" spans="1:34" ht="25.5" hidden="1" x14ac:dyDescent="0.2">
      <c r="A550" s="17" t="s">
        <v>353</v>
      </c>
      <c r="B550" s="17"/>
      <c r="C550" s="18" t="s">
        <v>355</v>
      </c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9"/>
      <c r="Q550" s="19"/>
      <c r="R550" s="19"/>
      <c r="S550" s="20">
        <v>-44.99</v>
      </c>
      <c r="T550" s="20"/>
      <c r="U550" s="20"/>
      <c r="V550" s="20">
        <v>205.01</v>
      </c>
      <c r="W550" s="20"/>
      <c r="X550" s="2"/>
      <c r="AC550" t="s">
        <v>298</v>
      </c>
      <c r="AD550" t="s">
        <v>440</v>
      </c>
      <c r="AE550" s="3">
        <v>0</v>
      </c>
      <c r="AF550" s="3">
        <v>-25</v>
      </c>
      <c r="AG550" s="3">
        <v>-46.38</v>
      </c>
      <c r="AH550" t="s">
        <v>426</v>
      </c>
    </row>
    <row r="551" spans="1:34" hidden="1" x14ac:dyDescent="0.2">
      <c r="A551" s="37"/>
      <c r="B551" s="37"/>
      <c r="C551" s="18" t="s">
        <v>352</v>
      </c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37"/>
      <c r="Q551" s="37"/>
      <c r="R551" s="37"/>
      <c r="S551" s="37"/>
      <c r="T551" s="37"/>
      <c r="U551" s="37"/>
      <c r="V551" s="37"/>
      <c r="W551" s="37"/>
      <c r="X551" s="1"/>
      <c r="AC551">
        <v>0</v>
      </c>
      <c r="AD551" t="s">
        <v>359</v>
      </c>
      <c r="AE551" s="3">
        <v>0</v>
      </c>
      <c r="AF551" s="3">
        <v>0</v>
      </c>
      <c r="AG551" s="3">
        <v>0</v>
      </c>
      <c r="AH551" t="s">
        <v>426</v>
      </c>
    </row>
    <row r="552" spans="1:34" hidden="1" x14ac:dyDescent="0.2">
      <c r="A552" s="12" t="s">
        <v>298</v>
      </c>
      <c r="B552" s="12"/>
      <c r="C552" s="13" t="s">
        <v>356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4"/>
      <c r="Q552" s="14"/>
      <c r="R552" s="14"/>
      <c r="S552" s="15">
        <v>-42.39</v>
      </c>
      <c r="T552" s="15"/>
      <c r="U552" s="15"/>
      <c r="V552" s="15">
        <v>162.62</v>
      </c>
      <c r="W552" s="15"/>
      <c r="X552" s="2"/>
      <c r="AC552" t="s">
        <v>365</v>
      </c>
      <c r="AD552" s="6" t="s">
        <v>33</v>
      </c>
      <c r="AE552" s="3">
        <v>250</v>
      </c>
      <c r="AF552" s="3">
        <v>0</v>
      </c>
      <c r="AG552" s="3">
        <v>203.62</v>
      </c>
      <c r="AH552" t="s">
        <v>426</v>
      </c>
    </row>
    <row r="553" spans="1:34" hidden="1" x14ac:dyDescent="0.2">
      <c r="A553" s="29"/>
      <c r="B553" s="29"/>
      <c r="C553" s="13" t="s">
        <v>357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29"/>
      <c r="Q553" s="29"/>
      <c r="R553" s="29"/>
      <c r="S553" s="29"/>
      <c r="T553" s="29"/>
      <c r="U553" s="29"/>
      <c r="V553" s="29"/>
      <c r="W553" s="29"/>
      <c r="X553" s="1"/>
      <c r="AC553" t="s">
        <v>365</v>
      </c>
      <c r="AD553" s="6" t="s">
        <v>33</v>
      </c>
      <c r="AE553" s="3">
        <v>100</v>
      </c>
      <c r="AF553" s="3">
        <v>0</v>
      </c>
      <c r="AG553" s="3">
        <v>303.62</v>
      </c>
      <c r="AH553" t="s">
        <v>426</v>
      </c>
    </row>
    <row r="554" spans="1:34" hidden="1" x14ac:dyDescent="0.2">
      <c r="A554" s="17" t="s">
        <v>298</v>
      </c>
      <c r="B554" s="17"/>
      <c r="C554" s="18" t="s">
        <v>227</v>
      </c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9"/>
      <c r="Q554" s="19"/>
      <c r="R554" s="19"/>
      <c r="S554" s="26">
        <v>-184</v>
      </c>
      <c r="T554" s="26"/>
      <c r="U554" s="26"/>
      <c r="V554" s="21">
        <v>-21.38</v>
      </c>
      <c r="W554" s="21"/>
      <c r="X554" s="2"/>
      <c r="AC554" t="s">
        <v>365</v>
      </c>
      <c r="AD554" s="6" t="s">
        <v>366</v>
      </c>
      <c r="AE554" s="3">
        <v>321</v>
      </c>
      <c r="AF554" s="3">
        <v>0</v>
      </c>
      <c r="AG554" s="3">
        <v>624.62</v>
      </c>
      <c r="AH554" t="s">
        <v>426</v>
      </c>
    </row>
    <row r="555" spans="1:34" hidden="1" x14ac:dyDescent="0.2">
      <c r="A555" s="12" t="s">
        <v>298</v>
      </c>
      <c r="B555" s="12"/>
      <c r="C555" s="13" t="s">
        <v>358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4"/>
      <c r="Q555" s="14"/>
      <c r="R555" s="14"/>
      <c r="S555" s="15">
        <v>-25</v>
      </c>
      <c r="T555" s="15"/>
      <c r="U555" s="15"/>
      <c r="V555" s="45">
        <v>-46.38</v>
      </c>
      <c r="W555" s="45"/>
      <c r="X555" s="2"/>
      <c r="AC555" t="s">
        <v>365</v>
      </c>
      <c r="AD555" s="6" t="s">
        <v>33</v>
      </c>
      <c r="AE555" s="3">
        <v>200</v>
      </c>
      <c r="AF555" s="3">
        <v>0</v>
      </c>
      <c r="AG555" s="3">
        <v>824.62</v>
      </c>
      <c r="AH555" t="s">
        <v>426</v>
      </c>
    </row>
    <row r="556" spans="1:34" hidden="1" x14ac:dyDescent="0.2">
      <c r="A556" s="14"/>
      <c r="B556" s="14"/>
      <c r="C556" s="13" t="s">
        <v>359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4"/>
      <c r="Q556" s="14"/>
      <c r="R556" s="14"/>
      <c r="S556" s="14"/>
      <c r="T556" s="14"/>
      <c r="U556" s="14"/>
      <c r="V556" s="14"/>
      <c r="W556" s="14"/>
      <c r="X556" s="2"/>
      <c r="AC556" t="s">
        <v>367</v>
      </c>
      <c r="AD556" t="s">
        <v>368</v>
      </c>
      <c r="AE556" s="3">
        <v>0</v>
      </c>
      <c r="AF556" s="3">
        <v>-5.29</v>
      </c>
      <c r="AG556" s="3">
        <v>819.33</v>
      </c>
      <c r="AH556" t="s">
        <v>426</v>
      </c>
    </row>
    <row r="557" spans="1:34" hidden="1" x14ac:dyDescent="0.2">
      <c r="A557" s="17" t="s">
        <v>365</v>
      </c>
      <c r="B557" s="17"/>
      <c r="C557" s="18" t="s">
        <v>33</v>
      </c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40">
        <v>250</v>
      </c>
      <c r="Q557" s="40"/>
      <c r="R557" s="40"/>
      <c r="S557" s="19"/>
      <c r="T557" s="19"/>
      <c r="U557" s="19"/>
      <c r="V557" s="20">
        <v>203.62</v>
      </c>
      <c r="W557" s="20"/>
      <c r="X557" s="20"/>
      <c r="AC557" t="s">
        <v>367</v>
      </c>
      <c r="AD557" t="s">
        <v>369</v>
      </c>
      <c r="AE557" s="3">
        <v>0</v>
      </c>
      <c r="AF557" s="3">
        <v>-6.35</v>
      </c>
      <c r="AG557" s="3">
        <v>812.98</v>
      </c>
      <c r="AH557" t="s">
        <v>426</v>
      </c>
    </row>
    <row r="558" spans="1:34" hidden="1" x14ac:dyDescent="0.2">
      <c r="A558" s="12" t="s">
        <v>365</v>
      </c>
      <c r="B558" s="12"/>
      <c r="C558" s="13" t="s">
        <v>33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41">
        <v>100</v>
      </c>
      <c r="Q558" s="41"/>
      <c r="R558" s="41"/>
      <c r="S558" s="14"/>
      <c r="T558" s="14"/>
      <c r="U558" s="14"/>
      <c r="V558" s="15">
        <v>303.62</v>
      </c>
      <c r="W558" s="15"/>
      <c r="X558" s="15"/>
      <c r="AC558" t="s">
        <v>367</v>
      </c>
      <c r="AD558" t="s">
        <v>370</v>
      </c>
      <c r="AE558" s="3">
        <v>0</v>
      </c>
      <c r="AF558" s="3">
        <v>-126.2</v>
      </c>
      <c r="AG558" s="3">
        <v>686.78</v>
      </c>
      <c r="AH558" t="s">
        <v>426</v>
      </c>
    </row>
    <row r="559" spans="1:34" hidden="1" x14ac:dyDescent="0.2">
      <c r="A559" s="17" t="s">
        <v>365</v>
      </c>
      <c r="B559" s="17"/>
      <c r="C559" s="18" t="s">
        <v>366</v>
      </c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40">
        <v>321</v>
      </c>
      <c r="Q559" s="40"/>
      <c r="R559" s="40"/>
      <c r="S559" s="19"/>
      <c r="T559" s="19"/>
      <c r="U559" s="19"/>
      <c r="V559" s="20">
        <v>624.62</v>
      </c>
      <c r="W559" s="20"/>
      <c r="X559" s="20"/>
      <c r="AC559" t="s">
        <v>367</v>
      </c>
      <c r="AD559" t="s">
        <v>229</v>
      </c>
      <c r="AE559" s="3">
        <v>0</v>
      </c>
      <c r="AF559" s="3">
        <v>-321.58</v>
      </c>
      <c r="AG559" s="3">
        <v>365.2</v>
      </c>
      <c r="AH559" t="s">
        <v>426</v>
      </c>
    </row>
    <row r="560" spans="1:34" hidden="1" x14ac:dyDescent="0.2">
      <c r="A560" s="12" t="s">
        <v>365</v>
      </c>
      <c r="B560" s="12"/>
      <c r="C560" s="13" t="s">
        <v>33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41">
        <v>200</v>
      </c>
      <c r="Q560" s="41"/>
      <c r="R560" s="41"/>
      <c r="S560" s="14"/>
      <c r="T560" s="14"/>
      <c r="U560" s="14"/>
      <c r="V560" s="15">
        <v>824.62</v>
      </c>
      <c r="W560" s="15"/>
      <c r="X560" s="15"/>
      <c r="AC560" t="s">
        <v>367</v>
      </c>
      <c r="AD560" t="s">
        <v>100</v>
      </c>
      <c r="AE560" s="3">
        <v>0</v>
      </c>
      <c r="AF560" s="3">
        <v>-89.02</v>
      </c>
      <c r="AG560" s="3">
        <v>276.18</v>
      </c>
    </row>
    <row r="561" spans="1:34" ht="25.5" hidden="1" x14ac:dyDescent="0.2">
      <c r="A561" s="17" t="s">
        <v>367</v>
      </c>
      <c r="B561" s="17"/>
      <c r="C561" s="18" t="s">
        <v>368</v>
      </c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9"/>
      <c r="Q561" s="19"/>
      <c r="R561" s="19"/>
      <c r="S561" s="20">
        <v>-5.29</v>
      </c>
      <c r="T561" s="20"/>
      <c r="U561" s="20"/>
      <c r="V561" s="20">
        <v>819.33</v>
      </c>
      <c r="W561" s="20"/>
      <c r="X561" s="20"/>
      <c r="AC561" t="s">
        <v>371</v>
      </c>
      <c r="AD561" t="s">
        <v>372</v>
      </c>
      <c r="AE561" s="3">
        <v>0</v>
      </c>
      <c r="AF561" s="3">
        <v>-62.95</v>
      </c>
      <c r="AG561" s="3">
        <v>213.23</v>
      </c>
      <c r="AH561" t="s">
        <v>426</v>
      </c>
    </row>
    <row r="562" spans="1:34" hidden="1" x14ac:dyDescent="0.2">
      <c r="A562" s="12" t="s">
        <v>367</v>
      </c>
      <c r="B562" s="12"/>
      <c r="C562" s="13" t="s">
        <v>369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4"/>
      <c r="Q562" s="14"/>
      <c r="R562" s="14"/>
      <c r="S562" s="15">
        <v>-6.35</v>
      </c>
      <c r="T562" s="15"/>
      <c r="U562" s="15"/>
      <c r="V562" s="15">
        <v>812.98</v>
      </c>
      <c r="W562" s="15"/>
      <c r="X562" s="15"/>
      <c r="AC562" t="s">
        <v>371</v>
      </c>
      <c r="AD562" t="s">
        <v>373</v>
      </c>
      <c r="AE562" s="3">
        <v>0</v>
      </c>
      <c r="AF562" s="3">
        <v>-24.37</v>
      </c>
      <c r="AG562" s="3">
        <v>188.86</v>
      </c>
    </row>
    <row r="563" spans="1:34" hidden="1" x14ac:dyDescent="0.2">
      <c r="A563" s="17" t="s">
        <v>367</v>
      </c>
      <c r="B563" s="17"/>
      <c r="C563" s="18" t="s">
        <v>370</v>
      </c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9"/>
      <c r="Q563" s="19"/>
      <c r="R563" s="19"/>
      <c r="S563" s="26">
        <v>-126.2</v>
      </c>
      <c r="T563" s="26"/>
      <c r="U563" s="26"/>
      <c r="V563" s="20">
        <v>686.78</v>
      </c>
      <c r="W563" s="20"/>
      <c r="X563" s="20"/>
      <c r="AC563" t="s">
        <v>371</v>
      </c>
      <c r="AD563" t="s">
        <v>41</v>
      </c>
      <c r="AE563" s="3">
        <v>0</v>
      </c>
      <c r="AF563" s="3">
        <v>-80.56</v>
      </c>
      <c r="AG563" s="3">
        <v>108.3</v>
      </c>
      <c r="AH563" t="s">
        <v>426</v>
      </c>
    </row>
    <row r="564" spans="1:34" hidden="1" x14ac:dyDescent="0.2">
      <c r="A564" s="12" t="s">
        <v>367</v>
      </c>
      <c r="B564" s="12"/>
      <c r="C564" s="13" t="s">
        <v>229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4"/>
      <c r="Q564" s="14"/>
      <c r="R564" s="14"/>
      <c r="S564" s="38">
        <v>-321.58</v>
      </c>
      <c r="T564" s="38"/>
      <c r="U564" s="38"/>
      <c r="V564" s="15">
        <v>365.2</v>
      </c>
      <c r="W564" s="15"/>
      <c r="X564" s="15"/>
      <c r="AC564" t="s">
        <v>374</v>
      </c>
      <c r="AD564" t="s">
        <v>235</v>
      </c>
      <c r="AE564" s="3">
        <v>0</v>
      </c>
      <c r="AF564" s="3">
        <v>-89</v>
      </c>
      <c r="AG564" s="3">
        <v>19.3</v>
      </c>
      <c r="AH564" t="s">
        <v>426</v>
      </c>
    </row>
    <row r="565" spans="1:34" hidden="1" x14ac:dyDescent="0.2">
      <c r="A565" s="17" t="s">
        <v>367</v>
      </c>
      <c r="B565" s="17"/>
      <c r="C565" s="18" t="s">
        <v>100</v>
      </c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9"/>
      <c r="Q565" s="19"/>
      <c r="R565" s="19"/>
      <c r="S565" s="20">
        <v>-89.02</v>
      </c>
      <c r="T565" s="20"/>
      <c r="U565" s="20"/>
      <c r="V565" s="20">
        <v>276.18</v>
      </c>
      <c r="W565" s="20"/>
      <c r="X565" s="20"/>
      <c r="AC565" t="s">
        <v>374</v>
      </c>
      <c r="AD565" s="6" t="s">
        <v>33</v>
      </c>
      <c r="AE565" s="3">
        <v>250</v>
      </c>
      <c r="AF565" s="3">
        <v>0</v>
      </c>
      <c r="AG565" s="3">
        <v>269.3</v>
      </c>
      <c r="AH565" t="s">
        <v>426</v>
      </c>
    </row>
    <row r="566" spans="1:34" ht="25.5" hidden="1" x14ac:dyDescent="0.2">
      <c r="A566" s="12" t="s">
        <v>371</v>
      </c>
      <c r="B566" s="12"/>
      <c r="C566" s="28" t="s">
        <v>372</v>
      </c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9"/>
      <c r="Q566" s="29"/>
      <c r="R566" s="29"/>
      <c r="S566" s="15">
        <v>-62.95</v>
      </c>
      <c r="T566" s="15"/>
      <c r="U566" s="15"/>
      <c r="V566" s="15">
        <v>213.23</v>
      </c>
      <c r="W566" s="15"/>
      <c r="X566" s="15"/>
      <c r="AC566" t="s">
        <v>375</v>
      </c>
      <c r="AD566" t="s">
        <v>313</v>
      </c>
      <c r="AE566" s="3">
        <v>0</v>
      </c>
      <c r="AF566" s="3">
        <v>-42.39</v>
      </c>
      <c r="AG566" s="3">
        <v>226.91</v>
      </c>
      <c r="AH566" t="s">
        <v>426</v>
      </c>
    </row>
    <row r="567" spans="1:34" hidden="1" x14ac:dyDescent="0.2">
      <c r="A567" s="17" t="s">
        <v>371</v>
      </c>
      <c r="B567" s="17"/>
      <c r="C567" s="18" t="s">
        <v>373</v>
      </c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9"/>
      <c r="Q567" s="19"/>
      <c r="R567" s="19"/>
      <c r="S567" s="20">
        <v>-24.37</v>
      </c>
      <c r="T567" s="20"/>
      <c r="U567" s="20"/>
      <c r="V567" s="20">
        <v>188.86</v>
      </c>
      <c r="W567" s="20"/>
      <c r="X567" s="20"/>
      <c r="AC567" t="s">
        <v>376</v>
      </c>
      <c r="AD567" t="s">
        <v>235</v>
      </c>
      <c r="AE567" s="3">
        <v>0</v>
      </c>
      <c r="AF567" s="3">
        <v>-169</v>
      </c>
      <c r="AG567" s="3">
        <v>57.91</v>
      </c>
      <c r="AH567" t="s">
        <v>426</v>
      </c>
    </row>
    <row r="568" spans="1:34" ht="25.5" hidden="1" x14ac:dyDescent="0.2">
      <c r="A568" s="12" t="s">
        <v>371</v>
      </c>
      <c r="B568" s="12"/>
      <c r="C568" s="13" t="s">
        <v>41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4"/>
      <c r="Q568" s="14"/>
      <c r="R568" s="14"/>
      <c r="S568" s="15">
        <v>-80.56</v>
      </c>
      <c r="T568" s="15"/>
      <c r="U568" s="15"/>
      <c r="V568" s="15">
        <v>108.3</v>
      </c>
      <c r="W568" s="15"/>
      <c r="X568" s="15"/>
      <c r="AC568" t="s">
        <v>376</v>
      </c>
      <c r="AD568" t="s">
        <v>377</v>
      </c>
      <c r="AE568" s="3">
        <v>0</v>
      </c>
      <c r="AF568" s="3">
        <v>-15.89</v>
      </c>
      <c r="AG568" s="3">
        <v>42.02</v>
      </c>
      <c r="AH568" t="s">
        <v>426</v>
      </c>
    </row>
    <row r="569" spans="1:34" hidden="1" x14ac:dyDescent="0.2">
      <c r="A569" s="17" t="s">
        <v>374</v>
      </c>
      <c r="B569" s="17"/>
      <c r="C569" s="18" t="s">
        <v>235</v>
      </c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9"/>
      <c r="Q569" s="19"/>
      <c r="R569" s="19"/>
      <c r="S569" s="20">
        <v>-89</v>
      </c>
      <c r="T569" s="20"/>
      <c r="U569" s="20"/>
      <c r="V569" s="35">
        <v>19.3</v>
      </c>
      <c r="W569" s="35"/>
      <c r="X569" s="35"/>
      <c r="AC569" t="s">
        <v>376</v>
      </c>
      <c r="AD569" s="6" t="s">
        <v>33</v>
      </c>
      <c r="AE569" s="3">
        <v>150</v>
      </c>
      <c r="AF569" s="3">
        <v>0</v>
      </c>
      <c r="AG569" s="3">
        <v>192.02</v>
      </c>
      <c r="AH569" t="s">
        <v>426</v>
      </c>
    </row>
    <row r="570" spans="1:34" hidden="1" x14ac:dyDescent="0.2">
      <c r="A570" s="12" t="s">
        <v>374</v>
      </c>
      <c r="B570" s="12"/>
      <c r="C570" s="13" t="s">
        <v>33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41">
        <v>250</v>
      </c>
      <c r="Q570" s="41"/>
      <c r="R570" s="41"/>
      <c r="S570" s="14"/>
      <c r="T570" s="14"/>
      <c r="U570" s="14"/>
      <c r="V570" s="15">
        <v>269.3</v>
      </c>
      <c r="W570" s="15"/>
      <c r="X570" s="15"/>
      <c r="AC570" t="s">
        <v>378</v>
      </c>
      <c r="AD570" t="s">
        <v>340</v>
      </c>
      <c r="AE570" s="3">
        <v>0</v>
      </c>
      <c r="AF570" s="3">
        <v>-33.549999999999997</v>
      </c>
      <c r="AG570" s="3">
        <v>158.47</v>
      </c>
      <c r="AH570" t="s">
        <v>426</v>
      </c>
    </row>
    <row r="571" spans="1:34" hidden="1" x14ac:dyDescent="0.2">
      <c r="A571" s="17" t="s">
        <v>375</v>
      </c>
      <c r="B571" s="17"/>
      <c r="C571" s="36" t="s">
        <v>313</v>
      </c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7"/>
      <c r="Q571" s="37"/>
      <c r="R571" s="37"/>
      <c r="S571" s="20">
        <v>-42.39</v>
      </c>
      <c r="T571" s="20"/>
      <c r="U571" s="20"/>
      <c r="V571" s="20">
        <v>226.91</v>
      </c>
      <c r="W571" s="20"/>
      <c r="X571" s="20"/>
      <c r="AC571" t="s">
        <v>379</v>
      </c>
      <c r="AD571" t="s">
        <v>39</v>
      </c>
      <c r="AE571" s="3">
        <v>0</v>
      </c>
      <c r="AF571" s="3">
        <v>-6.03</v>
      </c>
      <c r="AG571" s="3">
        <v>152.44</v>
      </c>
      <c r="AH571" t="s">
        <v>426</v>
      </c>
    </row>
    <row r="572" spans="1:34" hidden="1" x14ac:dyDescent="0.2">
      <c r="A572" s="12" t="s">
        <v>376</v>
      </c>
      <c r="B572" s="12"/>
      <c r="C572" s="13" t="s">
        <v>235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4"/>
      <c r="Q572" s="14"/>
      <c r="R572" s="14"/>
      <c r="S572" s="38">
        <v>-169</v>
      </c>
      <c r="T572" s="38"/>
      <c r="U572" s="38"/>
      <c r="V572" s="33">
        <v>57.91</v>
      </c>
      <c r="W572" s="33"/>
      <c r="X572" s="33"/>
      <c r="AC572" t="s">
        <v>379</v>
      </c>
      <c r="AD572" s="6" t="s">
        <v>33</v>
      </c>
      <c r="AE572" s="3">
        <v>100</v>
      </c>
      <c r="AF572" s="3">
        <v>0</v>
      </c>
      <c r="AG572" s="3">
        <v>252.44</v>
      </c>
      <c r="AH572" t="s">
        <v>426</v>
      </c>
    </row>
    <row r="573" spans="1:34" hidden="1" x14ac:dyDescent="0.2">
      <c r="A573" s="17" t="s">
        <v>376</v>
      </c>
      <c r="B573" s="17"/>
      <c r="C573" s="36" t="s">
        <v>377</v>
      </c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7"/>
      <c r="Q573" s="37"/>
      <c r="R573" s="37"/>
      <c r="S573" s="20">
        <v>-15.89</v>
      </c>
      <c r="T573" s="20"/>
      <c r="U573" s="20"/>
      <c r="V573" s="35">
        <v>42.02</v>
      </c>
      <c r="W573" s="35"/>
      <c r="X573" s="35"/>
      <c r="AC573" t="s">
        <v>379</v>
      </c>
      <c r="AD573" s="6" t="s">
        <v>13</v>
      </c>
      <c r="AE573" s="3">
        <v>500</v>
      </c>
      <c r="AF573" s="3">
        <v>0</v>
      </c>
      <c r="AG573" s="3">
        <v>752.44</v>
      </c>
      <c r="AH573" t="s">
        <v>426</v>
      </c>
    </row>
    <row r="574" spans="1:34" hidden="1" x14ac:dyDescent="0.2">
      <c r="A574" s="12" t="s">
        <v>376</v>
      </c>
      <c r="B574" s="12"/>
      <c r="C574" s="13" t="s">
        <v>33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41">
        <v>150</v>
      </c>
      <c r="Q574" s="41"/>
      <c r="R574" s="41"/>
      <c r="S574" s="14"/>
      <c r="T574" s="14"/>
      <c r="U574" s="14"/>
      <c r="V574" s="15">
        <v>192.02</v>
      </c>
      <c r="W574" s="15"/>
      <c r="X574" s="15"/>
      <c r="AC574" t="s">
        <v>379</v>
      </c>
      <c r="AD574" t="s">
        <v>100</v>
      </c>
      <c r="AE574" s="3">
        <v>0</v>
      </c>
      <c r="AF574" s="3">
        <v>-111.03</v>
      </c>
      <c r="AG574" s="3">
        <v>641.41</v>
      </c>
      <c r="AH574" t="s">
        <v>426</v>
      </c>
    </row>
    <row r="575" spans="1:34" hidden="1" x14ac:dyDescent="0.2">
      <c r="A575" s="17" t="s">
        <v>378</v>
      </c>
      <c r="B575" s="17"/>
      <c r="C575" s="18" t="s">
        <v>340</v>
      </c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9"/>
      <c r="Q575" s="19"/>
      <c r="R575" s="19"/>
      <c r="S575" s="20">
        <v>-33.549999999999997</v>
      </c>
      <c r="T575" s="20"/>
      <c r="U575" s="20"/>
      <c r="V575" s="20">
        <v>158.47</v>
      </c>
      <c r="W575" s="20"/>
      <c r="X575" s="20"/>
      <c r="AC575" t="s">
        <v>380</v>
      </c>
      <c r="AD575" t="s">
        <v>157</v>
      </c>
      <c r="AE575" s="3">
        <v>0</v>
      </c>
      <c r="AF575" s="3">
        <v>-260.29000000000002</v>
      </c>
      <c r="AG575" s="3">
        <v>381.12</v>
      </c>
      <c r="AH575" t="s">
        <v>426</v>
      </c>
    </row>
    <row r="576" spans="1:34" ht="25.5" hidden="1" x14ac:dyDescent="0.2">
      <c r="A576" s="12" t="s">
        <v>379</v>
      </c>
      <c r="B576" s="12"/>
      <c r="C576" s="13" t="s">
        <v>39</v>
      </c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4"/>
      <c r="Q576" s="14"/>
      <c r="R576" s="14"/>
      <c r="S576" s="15">
        <v>-6.03</v>
      </c>
      <c r="T576" s="15"/>
      <c r="U576" s="15"/>
      <c r="V576" s="15">
        <v>152.44</v>
      </c>
      <c r="W576" s="15"/>
      <c r="X576" s="15"/>
      <c r="AC576" t="s">
        <v>380</v>
      </c>
      <c r="AD576" t="s">
        <v>171</v>
      </c>
      <c r="AE576" s="3">
        <v>0</v>
      </c>
      <c r="AF576" s="3">
        <v>-16.03</v>
      </c>
      <c r="AG576" s="3">
        <v>365.09</v>
      </c>
      <c r="AH576" t="s">
        <v>426</v>
      </c>
    </row>
    <row r="577" spans="1:34" ht="25.5" hidden="1" x14ac:dyDescent="0.2">
      <c r="A577" s="17" t="s">
        <v>379</v>
      </c>
      <c r="B577" s="17"/>
      <c r="C577" s="18" t="s">
        <v>33</v>
      </c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40">
        <v>100</v>
      </c>
      <c r="Q577" s="40"/>
      <c r="R577" s="40"/>
      <c r="S577" s="19"/>
      <c r="T577" s="19"/>
      <c r="U577" s="19"/>
      <c r="V577" s="20">
        <v>252.44</v>
      </c>
      <c r="W577" s="20"/>
      <c r="X577" s="20"/>
      <c r="AC577" t="s">
        <v>360</v>
      </c>
      <c r="AD577" t="s">
        <v>372</v>
      </c>
      <c r="AE577" s="3">
        <v>0</v>
      </c>
      <c r="AF577" s="3">
        <v>-79.92</v>
      </c>
      <c r="AG577" s="3">
        <v>285.17</v>
      </c>
      <c r="AH577" t="s">
        <v>426</v>
      </c>
    </row>
    <row r="578" spans="1:34" hidden="1" x14ac:dyDescent="0.2">
      <c r="A578" s="12" t="s">
        <v>379</v>
      </c>
      <c r="B578" s="12"/>
      <c r="C578" s="13" t="s">
        <v>13</v>
      </c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41">
        <v>500</v>
      </c>
      <c r="Q578" s="41"/>
      <c r="R578" s="41"/>
      <c r="S578" s="14"/>
      <c r="T578" s="14"/>
      <c r="U578" s="14"/>
      <c r="V578" s="15">
        <v>752.44</v>
      </c>
      <c r="W578" s="15"/>
      <c r="X578" s="15"/>
      <c r="AC578" t="s">
        <v>360</v>
      </c>
      <c r="AD578" t="s">
        <v>38</v>
      </c>
      <c r="AE578" s="3">
        <v>0</v>
      </c>
      <c r="AF578" s="3">
        <v>-50</v>
      </c>
      <c r="AG578" s="3">
        <v>235.17</v>
      </c>
      <c r="AH578" t="s">
        <v>426</v>
      </c>
    </row>
    <row r="579" spans="1:34" hidden="1" x14ac:dyDescent="0.2">
      <c r="A579" s="17" t="s">
        <v>379</v>
      </c>
      <c r="B579" s="17"/>
      <c r="C579" s="18" t="s">
        <v>100</v>
      </c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9"/>
      <c r="Q579" s="19"/>
      <c r="R579" s="19"/>
      <c r="S579" s="26">
        <v>-111.03</v>
      </c>
      <c r="T579" s="26"/>
      <c r="U579" s="26"/>
      <c r="V579" s="20">
        <v>641.41</v>
      </c>
      <c r="W579" s="20"/>
      <c r="X579" s="20"/>
      <c r="AC579" t="s">
        <v>381</v>
      </c>
      <c r="AD579" s="6" t="s">
        <v>33</v>
      </c>
      <c r="AE579" s="3">
        <v>150</v>
      </c>
      <c r="AF579" s="3">
        <v>0</v>
      </c>
      <c r="AG579" s="3">
        <v>385.17</v>
      </c>
      <c r="AH579" t="s">
        <v>426</v>
      </c>
    </row>
    <row r="580" spans="1:34" hidden="1" x14ac:dyDescent="0.2">
      <c r="A580" s="12" t="s">
        <v>380</v>
      </c>
      <c r="B580" s="12"/>
      <c r="C580" s="13" t="s">
        <v>157</v>
      </c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4"/>
      <c r="Q580" s="14"/>
      <c r="R580" s="14"/>
      <c r="S580" s="38">
        <v>-260.29000000000002</v>
      </c>
      <c r="T580" s="38"/>
      <c r="U580" s="38"/>
      <c r="V580" s="15">
        <v>381.12</v>
      </c>
      <c r="W580" s="15"/>
      <c r="X580" s="15"/>
      <c r="AC580" t="s">
        <v>381</v>
      </c>
      <c r="AD580" t="s">
        <v>42</v>
      </c>
      <c r="AE580" s="3">
        <v>0</v>
      </c>
      <c r="AF580" s="3">
        <v>-308</v>
      </c>
      <c r="AG580" s="3">
        <v>77.17</v>
      </c>
      <c r="AH580" t="s">
        <v>426</v>
      </c>
    </row>
    <row r="581" spans="1:34" hidden="1" x14ac:dyDescent="0.2">
      <c r="A581" s="17" t="s">
        <v>380</v>
      </c>
      <c r="B581" s="17"/>
      <c r="C581" s="36" t="s">
        <v>171</v>
      </c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7"/>
      <c r="Q581" s="37"/>
      <c r="R581" s="37"/>
      <c r="S581" s="20">
        <v>-16.03</v>
      </c>
      <c r="T581" s="20"/>
      <c r="U581" s="20"/>
      <c r="V581" s="20">
        <v>365.09</v>
      </c>
      <c r="W581" s="20"/>
      <c r="X581" s="20"/>
      <c r="AC581" t="s">
        <v>361</v>
      </c>
      <c r="AD581" t="s">
        <v>382</v>
      </c>
      <c r="AE581" s="3">
        <v>0</v>
      </c>
      <c r="AF581" s="3">
        <v>-26.1</v>
      </c>
      <c r="AG581" s="3">
        <v>51.07</v>
      </c>
      <c r="AH581" t="s">
        <v>426</v>
      </c>
    </row>
    <row r="582" spans="1:34" hidden="1" x14ac:dyDescent="0.2">
      <c r="A582" s="12" t="s">
        <v>360</v>
      </c>
      <c r="B582" s="12"/>
      <c r="C582" s="28" t="s">
        <v>372</v>
      </c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9"/>
      <c r="Q582" s="29"/>
      <c r="R582" s="29"/>
      <c r="S582" s="15">
        <v>-79.92</v>
      </c>
      <c r="T582" s="15"/>
      <c r="U582" s="15"/>
      <c r="V582" s="15">
        <v>285.17</v>
      </c>
      <c r="W582" s="15"/>
      <c r="X582" s="15"/>
      <c r="AC582" t="s">
        <v>361</v>
      </c>
      <c r="AD582" s="6" t="s">
        <v>441</v>
      </c>
      <c r="AE582" s="3">
        <v>0</v>
      </c>
      <c r="AF582" s="3">
        <v>-86.75</v>
      </c>
      <c r="AG582" s="3">
        <v>-35.68</v>
      </c>
      <c r="AH582" t="s">
        <v>426</v>
      </c>
    </row>
    <row r="583" spans="1:34" hidden="1" x14ac:dyDescent="0.2">
      <c r="A583" s="17" t="s">
        <v>360</v>
      </c>
      <c r="B583" s="17"/>
      <c r="C583" s="18" t="s">
        <v>38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9"/>
      <c r="Q583" s="19"/>
      <c r="R583" s="19"/>
      <c r="S583" s="20">
        <v>-50</v>
      </c>
      <c r="T583" s="20"/>
      <c r="U583" s="20"/>
      <c r="V583" s="20">
        <v>235.17</v>
      </c>
      <c r="W583" s="20"/>
      <c r="X583" s="20"/>
      <c r="AC583" t="s">
        <v>361</v>
      </c>
      <c r="AD583" s="6" t="s">
        <v>31</v>
      </c>
      <c r="AE583" s="3">
        <v>35.68</v>
      </c>
      <c r="AF583" s="3">
        <v>0</v>
      </c>
      <c r="AG583" s="3">
        <v>0</v>
      </c>
      <c r="AH583" t="s">
        <v>426</v>
      </c>
    </row>
    <row r="584" spans="1:34" hidden="1" x14ac:dyDescent="0.2">
      <c r="A584" s="12" t="s">
        <v>381</v>
      </c>
      <c r="B584" s="12"/>
      <c r="C584" s="13" t="s">
        <v>33</v>
      </c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41">
        <v>150</v>
      </c>
      <c r="Q584" s="41"/>
      <c r="R584" s="41"/>
      <c r="S584" s="14"/>
      <c r="T584" s="14"/>
      <c r="U584" s="14"/>
      <c r="V584" s="15">
        <v>385.17</v>
      </c>
      <c r="W584" s="15"/>
      <c r="X584" s="15"/>
      <c r="AC584" t="s">
        <v>361</v>
      </c>
      <c r="AD584" s="6" t="s">
        <v>442</v>
      </c>
      <c r="AE584" s="3">
        <v>0</v>
      </c>
      <c r="AF584" s="3">
        <v>-28.33</v>
      </c>
      <c r="AG584" s="3">
        <v>-28.33</v>
      </c>
      <c r="AH584" t="s">
        <v>426</v>
      </c>
    </row>
    <row r="585" spans="1:34" hidden="1" x14ac:dyDescent="0.2">
      <c r="A585" s="17" t="s">
        <v>381</v>
      </c>
      <c r="B585" s="17"/>
      <c r="C585" s="18" t="s">
        <v>42</v>
      </c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9"/>
      <c r="Q585" s="19"/>
      <c r="R585" s="19"/>
      <c r="S585" s="26">
        <v>-308</v>
      </c>
      <c r="T585" s="26"/>
      <c r="U585" s="26"/>
      <c r="V585" s="35">
        <v>77.17</v>
      </c>
      <c r="W585" s="35"/>
      <c r="X585" s="35"/>
      <c r="AC585" t="s">
        <v>361</v>
      </c>
      <c r="AD585" s="6" t="s">
        <v>31</v>
      </c>
      <c r="AE585" s="3">
        <v>28.33</v>
      </c>
      <c r="AF585" s="3">
        <v>0</v>
      </c>
      <c r="AG585" s="3">
        <v>0</v>
      </c>
      <c r="AH585" t="s">
        <v>426</v>
      </c>
    </row>
    <row r="586" spans="1:34" hidden="1" x14ac:dyDescent="0.2">
      <c r="A586" s="12" t="s">
        <v>361</v>
      </c>
      <c r="B586" s="12"/>
      <c r="C586" s="13" t="s">
        <v>382</v>
      </c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4"/>
      <c r="Q586" s="14"/>
      <c r="R586" s="14"/>
      <c r="S586" s="15">
        <v>-26.1</v>
      </c>
      <c r="T586" s="15"/>
      <c r="U586" s="15"/>
      <c r="V586" s="33">
        <v>51.07</v>
      </c>
      <c r="W586" s="33"/>
      <c r="X586" s="33"/>
      <c r="AC586" t="s">
        <v>361</v>
      </c>
      <c r="AD586" s="6" t="s">
        <v>33</v>
      </c>
      <c r="AE586" s="3">
        <v>500</v>
      </c>
      <c r="AF586" s="3">
        <v>0</v>
      </c>
      <c r="AG586" s="3">
        <v>500</v>
      </c>
      <c r="AH586" t="s">
        <v>426</v>
      </c>
    </row>
    <row r="587" spans="1:34" hidden="1" x14ac:dyDescent="0.2">
      <c r="A587" s="17" t="s">
        <v>361</v>
      </c>
      <c r="B587" s="17"/>
      <c r="C587" s="18" t="s">
        <v>383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9"/>
      <c r="Q587" s="19"/>
      <c r="R587" s="19"/>
      <c r="S587" s="20">
        <v>-86.75</v>
      </c>
      <c r="T587" s="20"/>
      <c r="U587" s="20"/>
      <c r="V587" s="21">
        <v>-35.68</v>
      </c>
      <c r="W587" s="21"/>
      <c r="X587" s="21"/>
      <c r="AC587" t="s">
        <v>384</v>
      </c>
      <c r="AD587" t="s">
        <v>235</v>
      </c>
      <c r="AE587" s="3">
        <v>0</v>
      </c>
      <c r="AF587" s="3">
        <v>-89</v>
      </c>
      <c r="AG587" s="3">
        <v>411</v>
      </c>
      <c r="AH587" t="s">
        <v>426</v>
      </c>
    </row>
    <row r="588" spans="1:34" hidden="1" x14ac:dyDescent="0.2">
      <c r="A588" s="12" t="s">
        <v>361</v>
      </c>
      <c r="B588" s="12"/>
      <c r="C588" s="13" t="s">
        <v>31</v>
      </c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32">
        <v>35.68</v>
      </c>
      <c r="Q588" s="32"/>
      <c r="R588" s="32"/>
      <c r="S588" s="14"/>
      <c r="T588" s="14"/>
      <c r="U588" s="14"/>
      <c r="V588" s="16">
        <v>0</v>
      </c>
      <c r="W588" s="16"/>
      <c r="X588" s="16"/>
      <c r="AC588" t="s">
        <v>384</v>
      </c>
      <c r="AD588" t="s">
        <v>30</v>
      </c>
      <c r="AE588" s="3">
        <v>0</v>
      </c>
      <c r="AF588" s="3">
        <v>-2.67</v>
      </c>
      <c r="AG588" s="3">
        <v>408.33</v>
      </c>
      <c r="AH588" t="s">
        <v>426</v>
      </c>
    </row>
    <row r="589" spans="1:34" hidden="1" x14ac:dyDescent="0.2">
      <c r="A589" s="17" t="s">
        <v>361</v>
      </c>
      <c r="B589" s="17"/>
      <c r="C589" s="36" t="s">
        <v>175</v>
      </c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7"/>
      <c r="Q589" s="37"/>
      <c r="R589" s="37"/>
      <c r="S589" s="20">
        <v>-28.33</v>
      </c>
      <c r="T589" s="20"/>
      <c r="U589" s="20"/>
      <c r="V589" s="46">
        <v>-28.33</v>
      </c>
      <c r="W589" s="46"/>
      <c r="X589" s="46"/>
      <c r="AC589" t="s">
        <v>384</v>
      </c>
      <c r="AD589" t="s">
        <v>385</v>
      </c>
      <c r="AE589" s="3">
        <v>0</v>
      </c>
      <c r="AF589" s="3">
        <v>-284.5</v>
      </c>
      <c r="AG589" s="3">
        <v>123.83</v>
      </c>
      <c r="AH589" t="s">
        <v>426</v>
      </c>
    </row>
    <row r="590" spans="1:34" hidden="1" x14ac:dyDescent="0.2">
      <c r="A590" s="12" t="s">
        <v>361</v>
      </c>
      <c r="B590" s="12"/>
      <c r="C590" s="13" t="s">
        <v>31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32">
        <v>28.33</v>
      </c>
      <c r="Q590" s="32"/>
      <c r="R590" s="32"/>
      <c r="S590" s="14"/>
      <c r="T590" s="14"/>
      <c r="U590" s="14"/>
      <c r="V590" s="16">
        <v>0</v>
      </c>
      <c r="W590" s="16"/>
      <c r="X590" s="16"/>
      <c r="AC590" t="s">
        <v>386</v>
      </c>
      <c r="AD590" t="s">
        <v>227</v>
      </c>
      <c r="AE590" s="3">
        <v>0</v>
      </c>
      <c r="AF590" s="3">
        <v>-115</v>
      </c>
      <c r="AG590" s="3">
        <v>8.83</v>
      </c>
      <c r="AH590" t="s">
        <v>426</v>
      </c>
    </row>
    <row r="591" spans="1:34" hidden="1" x14ac:dyDescent="0.2">
      <c r="A591" s="17" t="s">
        <v>361</v>
      </c>
      <c r="B591" s="17"/>
      <c r="C591" s="18" t="s">
        <v>33</v>
      </c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40">
        <v>500</v>
      </c>
      <c r="Q591" s="40"/>
      <c r="R591" s="40"/>
      <c r="S591" s="19"/>
      <c r="T591" s="19"/>
      <c r="U591" s="19"/>
      <c r="V591" s="27">
        <v>500</v>
      </c>
      <c r="W591" s="27"/>
      <c r="X591" s="27"/>
      <c r="AC591" t="s">
        <v>386</v>
      </c>
      <c r="AD591" t="s">
        <v>146</v>
      </c>
      <c r="AE591" s="3">
        <v>0</v>
      </c>
      <c r="AF591" s="3">
        <v>-105</v>
      </c>
      <c r="AG591" s="3">
        <v>-96.17</v>
      </c>
      <c r="AH591" t="s">
        <v>426</v>
      </c>
    </row>
    <row r="592" spans="1:34" ht="25.5" hidden="1" x14ac:dyDescent="0.2">
      <c r="A592" s="12" t="s">
        <v>384</v>
      </c>
      <c r="B592" s="12"/>
      <c r="C592" s="13" t="s">
        <v>235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4"/>
      <c r="Q592" s="14"/>
      <c r="R592" s="14"/>
      <c r="S592" s="15">
        <v>-89</v>
      </c>
      <c r="T592" s="15"/>
      <c r="U592" s="15"/>
      <c r="V592" s="16">
        <v>411</v>
      </c>
      <c r="W592" s="16"/>
      <c r="X592" s="16"/>
      <c r="AC592" t="s">
        <v>386</v>
      </c>
      <c r="AD592" t="s">
        <v>387</v>
      </c>
      <c r="AE592" s="3">
        <v>0</v>
      </c>
      <c r="AF592" s="3">
        <v>-25</v>
      </c>
      <c r="AG592" s="3">
        <v>-121.17</v>
      </c>
      <c r="AH592" t="s">
        <v>426</v>
      </c>
    </row>
    <row r="593" spans="1:34" hidden="1" x14ac:dyDescent="0.2">
      <c r="A593" s="17" t="s">
        <v>384</v>
      </c>
      <c r="B593" s="17"/>
      <c r="C593" s="18" t="s">
        <v>30</v>
      </c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9"/>
      <c r="Q593" s="19"/>
      <c r="R593" s="19"/>
      <c r="S593" s="20">
        <v>-2.67</v>
      </c>
      <c r="T593" s="20"/>
      <c r="U593" s="20"/>
      <c r="V593" s="27">
        <v>408.33</v>
      </c>
      <c r="W593" s="27"/>
      <c r="X593" s="27"/>
      <c r="AC593" t="s">
        <v>362</v>
      </c>
      <c r="AD593" s="6" t="s">
        <v>33</v>
      </c>
      <c r="AE593" s="3">
        <v>500</v>
      </c>
      <c r="AF593" s="3">
        <v>0</v>
      </c>
      <c r="AG593" s="3">
        <v>378.83</v>
      </c>
      <c r="AH593" t="s">
        <v>426</v>
      </c>
    </row>
    <row r="594" spans="1:34" ht="25.5" hidden="1" x14ac:dyDescent="0.2">
      <c r="A594" s="12" t="s">
        <v>384</v>
      </c>
      <c r="B594" s="12"/>
      <c r="C594" s="13" t="s">
        <v>385</v>
      </c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4"/>
      <c r="Q594" s="14"/>
      <c r="R594" s="14"/>
      <c r="S594" s="38">
        <v>-284.5</v>
      </c>
      <c r="T594" s="38"/>
      <c r="U594" s="38"/>
      <c r="V594" s="16">
        <v>123.83</v>
      </c>
      <c r="W594" s="16"/>
      <c r="X594" s="16"/>
      <c r="AC594" t="s">
        <v>362</v>
      </c>
      <c r="AD594" t="s">
        <v>372</v>
      </c>
      <c r="AE594" s="3">
        <v>0</v>
      </c>
      <c r="AF594" s="3">
        <v>-69.94</v>
      </c>
      <c r="AG594" s="3">
        <v>308.89</v>
      </c>
      <c r="AH594" t="s">
        <v>426</v>
      </c>
    </row>
    <row r="595" spans="1:34" hidden="1" x14ac:dyDescent="0.2">
      <c r="A595" s="17" t="s">
        <v>386</v>
      </c>
      <c r="B595" s="17"/>
      <c r="C595" s="18" t="s">
        <v>227</v>
      </c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9"/>
      <c r="Q595" s="19"/>
      <c r="R595" s="19"/>
      <c r="S595" s="26">
        <v>-115</v>
      </c>
      <c r="T595" s="26"/>
      <c r="U595" s="26"/>
      <c r="V595" s="27">
        <v>8.83</v>
      </c>
      <c r="W595" s="27"/>
      <c r="X595" s="27"/>
      <c r="AC595" t="s">
        <v>362</v>
      </c>
      <c r="AD595" t="s">
        <v>38</v>
      </c>
      <c r="AE595" s="3">
        <v>0</v>
      </c>
      <c r="AF595" s="3">
        <v>-50</v>
      </c>
      <c r="AG595" s="3">
        <v>258.89</v>
      </c>
      <c r="AH595" t="s">
        <v>426</v>
      </c>
    </row>
    <row r="596" spans="1:34" hidden="1" x14ac:dyDescent="0.2">
      <c r="A596" s="12" t="s">
        <v>386</v>
      </c>
      <c r="B596" s="12"/>
      <c r="C596" s="13" t="s">
        <v>146</v>
      </c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4"/>
      <c r="Q596" s="14"/>
      <c r="R596" s="14"/>
      <c r="S596" s="38">
        <v>-105</v>
      </c>
      <c r="T596" s="38"/>
      <c r="U596" s="38"/>
      <c r="V596" s="39">
        <v>-96.17</v>
      </c>
      <c r="W596" s="39"/>
      <c r="X596" s="39"/>
      <c r="AC596" t="s">
        <v>362</v>
      </c>
      <c r="AD596" s="6" t="s">
        <v>33</v>
      </c>
      <c r="AE596" s="3">
        <v>500</v>
      </c>
      <c r="AF596" s="3">
        <v>0</v>
      </c>
      <c r="AG596" s="3">
        <v>758.89</v>
      </c>
      <c r="AH596" t="s">
        <v>426</v>
      </c>
    </row>
    <row r="597" spans="1:34" hidden="1" x14ac:dyDescent="0.2">
      <c r="A597" s="17" t="s">
        <v>386</v>
      </c>
      <c r="B597" s="17"/>
      <c r="C597" s="36" t="s">
        <v>387</v>
      </c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7"/>
      <c r="Q597" s="37"/>
      <c r="R597" s="37"/>
      <c r="S597" s="20">
        <v>-25</v>
      </c>
      <c r="T597" s="20"/>
      <c r="U597" s="20"/>
      <c r="V597" s="46">
        <v>-121.17</v>
      </c>
      <c r="W597" s="46"/>
      <c r="X597" s="46"/>
      <c r="AC597" t="s">
        <v>362</v>
      </c>
      <c r="AD597" s="6" t="s">
        <v>33</v>
      </c>
      <c r="AE597" s="3">
        <v>400</v>
      </c>
      <c r="AF597" s="3">
        <v>0</v>
      </c>
      <c r="AG597" s="3">
        <v>1158.8900000000001</v>
      </c>
      <c r="AH597" t="s">
        <v>426</v>
      </c>
    </row>
    <row r="598" spans="1:34" hidden="1" x14ac:dyDescent="0.2">
      <c r="A598" s="12" t="s">
        <v>362</v>
      </c>
      <c r="B598" s="12"/>
      <c r="C598" s="13" t="s">
        <v>33</v>
      </c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41">
        <v>500</v>
      </c>
      <c r="Q598" s="41"/>
      <c r="R598" s="41"/>
      <c r="S598" s="14"/>
      <c r="T598" s="14"/>
      <c r="U598" s="14"/>
      <c r="V598" s="16">
        <v>378.83</v>
      </c>
      <c r="W598" s="16"/>
      <c r="X598" s="16"/>
      <c r="AC598" t="s">
        <v>388</v>
      </c>
      <c r="AD598" t="s">
        <v>157</v>
      </c>
      <c r="AE598" s="3">
        <v>0</v>
      </c>
      <c r="AF598" s="3">
        <v>-546.37</v>
      </c>
      <c r="AG598" s="3">
        <v>612.52</v>
      </c>
      <c r="AH598" t="s">
        <v>426</v>
      </c>
    </row>
    <row r="599" spans="1:34" hidden="1" x14ac:dyDescent="0.2">
      <c r="A599" s="17" t="s">
        <v>362</v>
      </c>
      <c r="B599" s="17"/>
      <c r="C599" s="36" t="s">
        <v>372</v>
      </c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7"/>
      <c r="Q599" s="37"/>
      <c r="R599" s="37"/>
      <c r="S599" s="20">
        <v>-69.94</v>
      </c>
      <c r="T599" s="20"/>
      <c r="U599" s="20"/>
      <c r="V599" s="27">
        <v>308.89</v>
      </c>
      <c r="W599" s="27"/>
      <c r="X599" s="27"/>
      <c r="AC599" t="s">
        <v>388</v>
      </c>
      <c r="AD599" t="s">
        <v>389</v>
      </c>
      <c r="AE599" s="3">
        <v>0</v>
      </c>
      <c r="AF599" s="3">
        <v>-25.3</v>
      </c>
      <c r="AG599" s="3">
        <v>587.22</v>
      </c>
      <c r="AH599" t="s">
        <v>426</v>
      </c>
    </row>
    <row r="600" spans="1:34" hidden="1" x14ac:dyDescent="0.2">
      <c r="A600" s="12" t="s">
        <v>362</v>
      </c>
      <c r="B600" s="12"/>
      <c r="C600" s="13" t="s">
        <v>38</v>
      </c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4"/>
      <c r="Q600" s="14"/>
      <c r="R600" s="14"/>
      <c r="S600" s="15">
        <v>-50</v>
      </c>
      <c r="T600" s="15"/>
      <c r="U600" s="15"/>
      <c r="V600" s="16">
        <v>258.89</v>
      </c>
      <c r="W600" s="16"/>
      <c r="X600" s="16"/>
      <c r="AC600" t="s">
        <v>388</v>
      </c>
      <c r="AD600" t="s">
        <v>235</v>
      </c>
      <c r="AE600" s="3">
        <v>0</v>
      </c>
      <c r="AF600" s="3">
        <v>-169</v>
      </c>
      <c r="AG600" s="3">
        <v>418.22</v>
      </c>
      <c r="AH600" t="s">
        <v>426</v>
      </c>
    </row>
    <row r="601" spans="1:34" hidden="1" x14ac:dyDescent="0.2">
      <c r="A601" s="17" t="s">
        <v>362</v>
      </c>
      <c r="B601" s="17"/>
      <c r="C601" s="18" t="s">
        <v>33</v>
      </c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40">
        <v>500</v>
      </c>
      <c r="Q601" s="40"/>
      <c r="R601" s="40"/>
      <c r="S601" s="19"/>
      <c r="T601" s="19"/>
      <c r="U601" s="19"/>
      <c r="V601" s="27">
        <v>758.89</v>
      </c>
      <c r="W601" s="27"/>
      <c r="X601" s="27"/>
      <c r="AC601" t="s">
        <v>388</v>
      </c>
      <c r="AD601" t="s">
        <v>30</v>
      </c>
      <c r="AE601" s="3">
        <v>0</v>
      </c>
      <c r="AF601" s="3">
        <v>-5.07</v>
      </c>
      <c r="AG601" s="3">
        <v>413.15</v>
      </c>
      <c r="AH601" t="s">
        <v>426</v>
      </c>
    </row>
    <row r="602" spans="1:34" hidden="1" x14ac:dyDescent="0.2">
      <c r="A602" s="12" t="s">
        <v>362</v>
      </c>
      <c r="B602" s="12"/>
      <c r="C602" s="13" t="s">
        <v>33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41">
        <v>400</v>
      </c>
      <c r="Q602" s="41"/>
      <c r="R602" s="41"/>
      <c r="S602" s="14"/>
      <c r="T602" s="14"/>
      <c r="U602" s="14"/>
      <c r="V602" s="31">
        <v>1158.8900000000001</v>
      </c>
      <c r="W602" s="31"/>
      <c r="X602" s="31"/>
      <c r="AC602" t="s">
        <v>388</v>
      </c>
      <c r="AD602" t="s">
        <v>390</v>
      </c>
      <c r="AE602" s="3">
        <v>0</v>
      </c>
      <c r="AF602" s="3">
        <v>-28.22</v>
      </c>
      <c r="AG602" s="3">
        <v>384.93</v>
      </c>
      <c r="AH602" t="s">
        <v>426</v>
      </c>
    </row>
    <row r="603" spans="1:34" hidden="1" x14ac:dyDescent="0.2">
      <c r="A603" s="17" t="s">
        <v>388</v>
      </c>
      <c r="B603" s="17"/>
      <c r="C603" s="18" t="s">
        <v>157</v>
      </c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9"/>
      <c r="Q603" s="19"/>
      <c r="R603" s="19"/>
      <c r="S603" s="26">
        <v>-546.37</v>
      </c>
      <c r="T603" s="26"/>
      <c r="U603" s="26"/>
      <c r="V603" s="27">
        <v>612.52</v>
      </c>
      <c r="W603" s="27"/>
      <c r="X603" s="27"/>
      <c r="AC603" t="s">
        <v>388</v>
      </c>
      <c r="AD603" s="6" t="s">
        <v>33</v>
      </c>
      <c r="AE603" s="3">
        <v>333</v>
      </c>
      <c r="AF603" s="3">
        <v>0</v>
      </c>
      <c r="AG603" s="3">
        <v>717.93</v>
      </c>
      <c r="AH603" t="s">
        <v>426</v>
      </c>
    </row>
    <row r="604" spans="1:34" hidden="1" x14ac:dyDescent="0.2">
      <c r="A604" s="12" t="s">
        <v>388</v>
      </c>
      <c r="B604" s="12"/>
      <c r="C604" s="13" t="s">
        <v>389</v>
      </c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4"/>
      <c r="Q604" s="14"/>
      <c r="R604" s="14"/>
      <c r="S604" s="15">
        <v>-25.3</v>
      </c>
      <c r="T604" s="15"/>
      <c r="U604" s="15"/>
      <c r="V604" s="16">
        <v>587.22</v>
      </c>
      <c r="W604" s="16"/>
      <c r="X604" s="16"/>
      <c r="AC604" t="s">
        <v>388</v>
      </c>
      <c r="AD604" s="6" t="s">
        <v>13</v>
      </c>
      <c r="AE604" s="3">
        <v>150</v>
      </c>
      <c r="AF604" s="3">
        <v>0</v>
      </c>
      <c r="AG604" s="3">
        <v>867.93</v>
      </c>
      <c r="AH604" t="s">
        <v>426</v>
      </c>
    </row>
    <row r="605" spans="1:34" ht="25.5" hidden="1" x14ac:dyDescent="0.2">
      <c r="A605" s="17" t="s">
        <v>388</v>
      </c>
      <c r="B605" s="17"/>
      <c r="C605" s="18" t="s">
        <v>235</v>
      </c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9"/>
      <c r="Q605" s="19"/>
      <c r="R605" s="19"/>
      <c r="S605" s="26">
        <v>-169</v>
      </c>
      <c r="T605" s="26"/>
      <c r="U605" s="26"/>
      <c r="V605" s="27">
        <v>418.22</v>
      </c>
      <c r="W605" s="27"/>
      <c r="X605" s="27"/>
      <c r="AC605" t="s">
        <v>388</v>
      </c>
      <c r="AD605" t="s">
        <v>250</v>
      </c>
      <c r="AE605" s="3">
        <v>0</v>
      </c>
      <c r="AF605" s="3">
        <v>-32</v>
      </c>
      <c r="AG605" s="3">
        <v>835.93</v>
      </c>
      <c r="AH605" t="s">
        <v>426</v>
      </c>
    </row>
    <row r="606" spans="1:34" hidden="1" x14ac:dyDescent="0.2">
      <c r="A606" s="12" t="s">
        <v>388</v>
      </c>
      <c r="B606" s="12"/>
      <c r="C606" s="13" t="s">
        <v>30</v>
      </c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4"/>
      <c r="Q606" s="14"/>
      <c r="R606" s="14"/>
      <c r="S606" s="15">
        <v>-5.07</v>
      </c>
      <c r="T606" s="15"/>
      <c r="U606" s="15"/>
      <c r="V606" s="16">
        <v>413.15</v>
      </c>
      <c r="W606" s="16"/>
      <c r="X606" s="16"/>
      <c r="AC606" t="s">
        <v>388</v>
      </c>
      <c r="AD606" t="s">
        <v>42</v>
      </c>
      <c r="AE606" s="3">
        <v>0</v>
      </c>
      <c r="AF606" s="3">
        <v>-110</v>
      </c>
      <c r="AG606" s="3">
        <v>725.93</v>
      </c>
      <c r="AH606" t="s">
        <v>426</v>
      </c>
    </row>
    <row r="607" spans="1:34" hidden="1" x14ac:dyDescent="0.2">
      <c r="A607" s="17" t="s">
        <v>388</v>
      </c>
      <c r="B607" s="17"/>
      <c r="C607" s="18" t="s">
        <v>390</v>
      </c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9"/>
      <c r="Q607" s="19"/>
      <c r="R607" s="19"/>
      <c r="S607" s="20">
        <v>-28.22</v>
      </c>
      <c r="T607" s="20"/>
      <c r="U607" s="20"/>
      <c r="V607" s="27">
        <v>384.93</v>
      </c>
      <c r="W607" s="27"/>
      <c r="X607" s="27"/>
      <c r="AC607" t="s">
        <v>388</v>
      </c>
      <c r="AD607" t="s">
        <v>391</v>
      </c>
      <c r="AE607" s="3">
        <v>0</v>
      </c>
      <c r="AF607" s="3">
        <v>-2.19</v>
      </c>
      <c r="AG607" s="3">
        <v>723.74</v>
      </c>
      <c r="AH607" t="s">
        <v>426</v>
      </c>
    </row>
    <row r="608" spans="1:34" ht="25.5" hidden="1" x14ac:dyDescent="0.2">
      <c r="A608" s="12" t="s">
        <v>388</v>
      </c>
      <c r="B608" s="12"/>
      <c r="C608" s="13" t="s">
        <v>33</v>
      </c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41">
        <v>333</v>
      </c>
      <c r="Q608" s="41"/>
      <c r="R608" s="41"/>
      <c r="S608" s="14"/>
      <c r="T608" s="14"/>
      <c r="U608" s="14"/>
      <c r="V608" s="16">
        <v>717.93</v>
      </c>
      <c r="W608" s="16"/>
      <c r="X608" s="16"/>
      <c r="AC608" t="s">
        <v>392</v>
      </c>
      <c r="AD608" t="s">
        <v>393</v>
      </c>
      <c r="AE608" s="3">
        <v>0</v>
      </c>
      <c r="AF608" s="3">
        <v>-13</v>
      </c>
      <c r="AG608" s="3">
        <v>710.74</v>
      </c>
      <c r="AH608" t="s">
        <v>426</v>
      </c>
    </row>
    <row r="609" spans="1:34" ht="25.5" hidden="1" x14ac:dyDescent="0.2">
      <c r="A609" s="17" t="s">
        <v>388</v>
      </c>
      <c r="B609" s="17"/>
      <c r="C609" s="18" t="s">
        <v>13</v>
      </c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40">
        <v>150</v>
      </c>
      <c r="Q609" s="40"/>
      <c r="R609" s="40"/>
      <c r="S609" s="19"/>
      <c r="T609" s="19"/>
      <c r="U609" s="19"/>
      <c r="V609" s="27">
        <v>867.93</v>
      </c>
      <c r="W609" s="27"/>
      <c r="X609" s="27"/>
      <c r="AC609" t="s">
        <v>392</v>
      </c>
      <c r="AD609" t="s">
        <v>393</v>
      </c>
      <c r="AE609" s="3">
        <v>0</v>
      </c>
      <c r="AF609" s="3">
        <v>-6</v>
      </c>
      <c r="AG609" s="3">
        <v>704.74</v>
      </c>
      <c r="AH609" t="s">
        <v>426</v>
      </c>
    </row>
    <row r="610" spans="1:34" ht="25.5" hidden="1" x14ac:dyDescent="0.2">
      <c r="A610" s="12" t="s">
        <v>388</v>
      </c>
      <c r="B610" s="12"/>
      <c r="C610" s="28" t="s">
        <v>250</v>
      </c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9"/>
      <c r="Q610" s="29"/>
      <c r="R610" s="29"/>
      <c r="S610" s="15">
        <v>-32</v>
      </c>
      <c r="T610" s="15"/>
      <c r="U610" s="15"/>
      <c r="V610" s="16">
        <v>835.93</v>
      </c>
      <c r="W610" s="16"/>
      <c r="X610" s="16"/>
      <c r="AC610" t="s">
        <v>392</v>
      </c>
      <c r="AD610" t="s">
        <v>394</v>
      </c>
      <c r="AE610" s="3">
        <v>0</v>
      </c>
      <c r="AF610" s="3">
        <v>-53.02</v>
      </c>
      <c r="AG610" s="3">
        <v>651.72</v>
      </c>
      <c r="AH610" t="s">
        <v>426</v>
      </c>
    </row>
    <row r="611" spans="1:34" hidden="1" x14ac:dyDescent="0.2">
      <c r="A611" s="17" t="s">
        <v>388</v>
      </c>
      <c r="B611" s="17"/>
      <c r="C611" s="18" t="s">
        <v>42</v>
      </c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9"/>
      <c r="Q611" s="19"/>
      <c r="R611" s="19"/>
      <c r="S611" s="26">
        <v>-110</v>
      </c>
      <c r="T611" s="26"/>
      <c r="U611" s="26"/>
      <c r="V611" s="27">
        <v>725.93</v>
      </c>
      <c r="W611" s="27"/>
      <c r="X611" s="27"/>
      <c r="AC611" t="s">
        <v>392</v>
      </c>
      <c r="AD611" t="s">
        <v>395</v>
      </c>
      <c r="AE611" s="3">
        <v>0</v>
      </c>
      <c r="AF611" s="3">
        <v>-13.34</v>
      </c>
      <c r="AG611" s="3">
        <v>638.38</v>
      </c>
      <c r="AH611" t="s">
        <v>426</v>
      </c>
    </row>
    <row r="612" spans="1:34" ht="25.5" hidden="1" x14ac:dyDescent="0.2">
      <c r="A612" s="12" t="s">
        <v>388</v>
      </c>
      <c r="B612" s="12"/>
      <c r="C612" s="13" t="s">
        <v>391</v>
      </c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4"/>
      <c r="Q612" s="14"/>
      <c r="R612" s="14"/>
      <c r="S612" s="15">
        <v>-2.19</v>
      </c>
      <c r="T612" s="15"/>
      <c r="U612" s="15"/>
      <c r="V612" s="16">
        <v>723.74</v>
      </c>
      <c r="W612" s="16"/>
      <c r="X612" s="16"/>
      <c r="AC612" t="s">
        <v>392</v>
      </c>
      <c r="AD612" t="s">
        <v>396</v>
      </c>
      <c r="AE612" s="3">
        <v>0</v>
      </c>
      <c r="AF612" s="3">
        <v>-27.5</v>
      </c>
      <c r="AG612" s="3">
        <v>610.88</v>
      </c>
      <c r="AH612" t="s">
        <v>426</v>
      </c>
    </row>
    <row r="613" spans="1:34" hidden="1" x14ac:dyDescent="0.2">
      <c r="A613" s="17" t="s">
        <v>392</v>
      </c>
      <c r="B613" s="17"/>
      <c r="C613" s="36" t="s">
        <v>393</v>
      </c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7"/>
      <c r="Q613" s="37"/>
      <c r="R613" s="37"/>
      <c r="S613" s="20">
        <v>-13</v>
      </c>
      <c r="T613" s="20"/>
      <c r="U613" s="20"/>
      <c r="V613" s="27">
        <v>710.74</v>
      </c>
      <c r="W613" s="27"/>
      <c r="X613" s="27"/>
      <c r="AC613" t="s">
        <v>392</v>
      </c>
      <c r="AD613" t="s">
        <v>397</v>
      </c>
      <c r="AE613" s="3">
        <v>0</v>
      </c>
      <c r="AF613" s="3">
        <v>-112.35</v>
      </c>
      <c r="AG613" s="3">
        <v>498.53</v>
      </c>
      <c r="AH613" t="s">
        <v>426</v>
      </c>
    </row>
    <row r="614" spans="1:34" hidden="1" x14ac:dyDescent="0.2">
      <c r="A614" s="12" t="s">
        <v>392</v>
      </c>
      <c r="B614" s="12"/>
      <c r="C614" s="28" t="s">
        <v>393</v>
      </c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9"/>
      <c r="Q614" s="29"/>
      <c r="R614" s="29"/>
      <c r="S614" s="15">
        <v>-6</v>
      </c>
      <c r="T614" s="15"/>
      <c r="U614" s="15"/>
      <c r="V614" s="16">
        <v>704.74</v>
      </c>
      <c r="W614" s="16"/>
      <c r="X614" s="16"/>
      <c r="AC614" t="s">
        <v>398</v>
      </c>
      <c r="AD614" t="s">
        <v>399</v>
      </c>
      <c r="AE614" s="3">
        <v>0</v>
      </c>
      <c r="AF614" s="3">
        <v>-7.69</v>
      </c>
      <c r="AG614" s="3">
        <v>490.84</v>
      </c>
      <c r="AH614" t="s">
        <v>426</v>
      </c>
    </row>
    <row r="615" spans="1:34" hidden="1" x14ac:dyDescent="0.2">
      <c r="A615" s="17" t="s">
        <v>392</v>
      </c>
      <c r="B615" s="17"/>
      <c r="C615" s="36" t="s">
        <v>394</v>
      </c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7"/>
      <c r="Q615" s="37"/>
      <c r="R615" s="37"/>
      <c r="S615" s="20">
        <v>-53.02</v>
      </c>
      <c r="T615" s="20"/>
      <c r="U615" s="20"/>
      <c r="V615" s="27">
        <v>651.72</v>
      </c>
      <c r="W615" s="27"/>
      <c r="X615" s="27"/>
      <c r="AC615" t="s">
        <v>398</v>
      </c>
      <c r="AD615" t="s">
        <v>400</v>
      </c>
      <c r="AE615" s="3">
        <v>0</v>
      </c>
      <c r="AF615" s="3">
        <v>-19</v>
      </c>
      <c r="AG615" s="3">
        <v>471.84</v>
      </c>
      <c r="AH615" t="s">
        <v>426</v>
      </c>
    </row>
    <row r="616" spans="1:34" ht="25.5" hidden="1" x14ac:dyDescent="0.2">
      <c r="A616" s="12" t="s">
        <v>392</v>
      </c>
      <c r="B616" s="12"/>
      <c r="C616" s="13" t="s">
        <v>395</v>
      </c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4"/>
      <c r="Q616" s="14"/>
      <c r="R616" s="14"/>
      <c r="S616" s="15">
        <v>-13.34</v>
      </c>
      <c r="T616" s="15"/>
      <c r="U616" s="15"/>
      <c r="V616" s="16">
        <v>638.38</v>
      </c>
      <c r="W616" s="16"/>
      <c r="X616" s="16"/>
      <c r="AC616" t="s">
        <v>398</v>
      </c>
      <c r="AD616" t="s">
        <v>401</v>
      </c>
      <c r="AE616" s="3">
        <v>0</v>
      </c>
      <c r="AF616" s="3">
        <v>-141.12</v>
      </c>
      <c r="AG616" s="3">
        <v>330.72</v>
      </c>
      <c r="AH616" t="s">
        <v>426</v>
      </c>
    </row>
    <row r="617" spans="1:34" ht="25.5" hidden="1" x14ac:dyDescent="0.2">
      <c r="A617" s="17" t="s">
        <v>392</v>
      </c>
      <c r="B617" s="17"/>
      <c r="C617" s="36" t="s">
        <v>396</v>
      </c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7"/>
      <c r="Q617" s="37"/>
      <c r="R617" s="37"/>
      <c r="S617" s="20">
        <v>-27.5</v>
      </c>
      <c r="T617" s="20"/>
      <c r="U617" s="20"/>
      <c r="V617" s="27">
        <v>610.88</v>
      </c>
      <c r="W617" s="27"/>
      <c r="X617" s="27"/>
      <c r="AC617" t="s">
        <v>398</v>
      </c>
      <c r="AD617" t="s">
        <v>262</v>
      </c>
      <c r="AE617" s="3">
        <v>0</v>
      </c>
      <c r="AF617" s="3">
        <v>-18.010000000000002</v>
      </c>
      <c r="AG617" s="3">
        <v>312.70999999999998</v>
      </c>
      <c r="AH617" t="s">
        <v>426</v>
      </c>
    </row>
    <row r="618" spans="1:34" hidden="1" x14ac:dyDescent="0.2">
      <c r="A618" s="12" t="s">
        <v>392</v>
      </c>
      <c r="B618" s="12"/>
      <c r="C618" s="13" t="s">
        <v>397</v>
      </c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4"/>
      <c r="Q618" s="14"/>
      <c r="R618" s="14"/>
      <c r="S618" s="38">
        <v>-112.35</v>
      </c>
      <c r="T618" s="38"/>
      <c r="U618" s="38"/>
      <c r="V618" s="16">
        <v>498.53</v>
      </c>
      <c r="W618" s="16"/>
      <c r="X618" s="16"/>
      <c r="AC618" t="s">
        <v>398</v>
      </c>
      <c r="AD618" t="s">
        <v>263</v>
      </c>
      <c r="AE618" s="3">
        <v>0</v>
      </c>
      <c r="AF618" s="3">
        <v>-21.12</v>
      </c>
      <c r="AG618" s="3">
        <v>291.58999999999997</v>
      </c>
      <c r="AH618" t="s">
        <v>426</v>
      </c>
    </row>
    <row r="619" spans="1:34" hidden="1" x14ac:dyDescent="0.2">
      <c r="A619" s="17" t="s">
        <v>398</v>
      </c>
      <c r="B619" s="17"/>
      <c r="C619" s="18" t="s">
        <v>399</v>
      </c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9"/>
      <c r="Q619" s="19"/>
      <c r="R619" s="19"/>
      <c r="S619" s="20">
        <v>-7.69</v>
      </c>
      <c r="T619" s="20"/>
      <c r="U619" s="20"/>
      <c r="V619" s="27">
        <v>490.84</v>
      </c>
      <c r="W619" s="27"/>
      <c r="X619" s="27"/>
      <c r="AC619" t="s">
        <v>398</v>
      </c>
      <c r="AD619" s="6" t="s">
        <v>13</v>
      </c>
      <c r="AE619" s="3">
        <v>200</v>
      </c>
      <c r="AF619" s="3">
        <v>0</v>
      </c>
      <c r="AG619" s="3">
        <v>491.59</v>
      </c>
      <c r="AH619" t="s">
        <v>426</v>
      </c>
    </row>
    <row r="620" spans="1:34" ht="25.5" hidden="1" x14ac:dyDescent="0.2">
      <c r="A620" s="12" t="s">
        <v>398</v>
      </c>
      <c r="B620" s="12"/>
      <c r="C620" s="13" t="s">
        <v>400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4"/>
      <c r="Q620" s="14"/>
      <c r="R620" s="14"/>
      <c r="S620" s="15">
        <v>-19</v>
      </c>
      <c r="T620" s="15"/>
      <c r="U620" s="15"/>
      <c r="V620" s="16">
        <v>471.84</v>
      </c>
      <c r="W620" s="16"/>
      <c r="X620" s="16"/>
      <c r="AC620" t="s">
        <v>402</v>
      </c>
      <c r="AD620" t="s">
        <v>403</v>
      </c>
      <c r="AE620" s="3">
        <v>0</v>
      </c>
      <c r="AF620" s="3">
        <v>-42.39</v>
      </c>
      <c r="AG620" s="3">
        <v>449.2</v>
      </c>
      <c r="AH620" t="s">
        <v>426</v>
      </c>
    </row>
    <row r="621" spans="1:34" hidden="1" x14ac:dyDescent="0.2">
      <c r="A621" s="17" t="s">
        <v>398</v>
      </c>
      <c r="B621" s="17"/>
      <c r="C621" s="36" t="s">
        <v>401</v>
      </c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7"/>
      <c r="Q621" s="37"/>
      <c r="R621" s="37"/>
      <c r="S621" s="26">
        <v>-141.12</v>
      </c>
      <c r="T621" s="26"/>
      <c r="U621" s="26"/>
      <c r="V621" s="27">
        <v>330.72</v>
      </c>
      <c r="W621" s="27"/>
      <c r="X621" s="27"/>
      <c r="AC621" t="s">
        <v>402</v>
      </c>
      <c r="AD621" t="s">
        <v>235</v>
      </c>
      <c r="AE621" s="3">
        <v>0</v>
      </c>
      <c r="AF621" s="3">
        <v>-89</v>
      </c>
      <c r="AG621" s="3">
        <v>360.2</v>
      </c>
      <c r="AH621" t="s">
        <v>426</v>
      </c>
    </row>
    <row r="622" spans="1:34" hidden="1" x14ac:dyDescent="0.2">
      <c r="A622" s="12" t="s">
        <v>398</v>
      </c>
      <c r="B622" s="12"/>
      <c r="C622" s="28" t="s">
        <v>262</v>
      </c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9"/>
      <c r="Q622" s="29"/>
      <c r="R622" s="29"/>
      <c r="S622" s="15">
        <v>-18.010000000000002</v>
      </c>
      <c r="T622" s="15"/>
      <c r="U622" s="15"/>
      <c r="V622" s="16">
        <v>312.70999999999998</v>
      </c>
      <c r="W622" s="16"/>
      <c r="X622" s="16"/>
      <c r="AC622" t="s">
        <v>402</v>
      </c>
      <c r="AD622" t="s">
        <v>30</v>
      </c>
      <c r="AE622" s="3">
        <v>0</v>
      </c>
      <c r="AF622" s="3">
        <v>-2.67</v>
      </c>
      <c r="AG622" s="3">
        <v>357.53</v>
      </c>
      <c r="AH622" t="s">
        <v>426</v>
      </c>
    </row>
    <row r="623" spans="1:34" hidden="1" x14ac:dyDescent="0.2">
      <c r="A623" s="17" t="s">
        <v>398</v>
      </c>
      <c r="B623" s="17"/>
      <c r="C623" s="18" t="s">
        <v>263</v>
      </c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9"/>
      <c r="Q623" s="19"/>
      <c r="R623" s="19"/>
      <c r="S623" s="20">
        <v>-21.12</v>
      </c>
      <c r="T623" s="20"/>
      <c r="U623" s="20"/>
      <c r="V623" s="27">
        <v>291.58999999999997</v>
      </c>
      <c r="W623" s="27"/>
      <c r="X623" s="27"/>
      <c r="AC623" t="s">
        <v>402</v>
      </c>
      <c r="AD623" t="s">
        <v>235</v>
      </c>
      <c r="AE623" s="3">
        <v>0</v>
      </c>
      <c r="AF623" s="3">
        <v>-169</v>
      </c>
      <c r="AG623" s="3">
        <v>188.53</v>
      </c>
      <c r="AH623" t="s">
        <v>426</v>
      </c>
    </row>
    <row r="624" spans="1:34" hidden="1" x14ac:dyDescent="0.2">
      <c r="A624" s="12" t="s">
        <v>398</v>
      </c>
      <c r="B624" s="12"/>
      <c r="C624" s="13" t="s">
        <v>13</v>
      </c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41">
        <v>200</v>
      </c>
      <c r="Q624" s="41"/>
      <c r="R624" s="41"/>
      <c r="S624" s="14"/>
      <c r="T624" s="14"/>
      <c r="U624" s="14"/>
      <c r="V624" s="16">
        <v>491.59</v>
      </c>
      <c r="W624" s="16"/>
      <c r="X624" s="16"/>
      <c r="AC624" t="s">
        <v>402</v>
      </c>
      <c r="AD624" t="s">
        <v>30</v>
      </c>
      <c r="AE624" s="3">
        <v>0</v>
      </c>
      <c r="AF624" s="3">
        <v>-5.07</v>
      </c>
      <c r="AG624" s="3">
        <v>183.46</v>
      </c>
      <c r="AH624" t="s">
        <v>426</v>
      </c>
    </row>
    <row r="625" spans="1:34" hidden="1" x14ac:dyDescent="0.2">
      <c r="A625" s="17" t="s">
        <v>402</v>
      </c>
      <c r="B625" s="17"/>
      <c r="C625" s="36" t="s">
        <v>403</v>
      </c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7"/>
      <c r="Q625" s="37"/>
      <c r="R625" s="37"/>
      <c r="S625" s="20">
        <v>-42.39</v>
      </c>
      <c r="T625" s="20"/>
      <c r="U625" s="20"/>
      <c r="V625" s="27">
        <v>449.2</v>
      </c>
      <c r="W625" s="27"/>
      <c r="X625" s="27"/>
      <c r="AC625" t="s">
        <v>402</v>
      </c>
      <c r="AD625" t="s">
        <v>340</v>
      </c>
      <c r="AE625" s="3">
        <v>0</v>
      </c>
      <c r="AF625" s="3">
        <v>-33.549999999999997</v>
      </c>
      <c r="AG625" s="3">
        <v>149.91</v>
      </c>
      <c r="AH625" t="s">
        <v>426</v>
      </c>
    </row>
    <row r="626" spans="1:34" hidden="1" x14ac:dyDescent="0.2">
      <c r="A626" s="12" t="s">
        <v>402</v>
      </c>
      <c r="B626" s="12"/>
      <c r="C626" s="13" t="s">
        <v>235</v>
      </c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4"/>
      <c r="Q626" s="14"/>
      <c r="R626" s="14"/>
      <c r="S626" s="15">
        <v>-89</v>
      </c>
      <c r="T626" s="15"/>
      <c r="U626" s="15"/>
      <c r="V626" s="16">
        <v>360.2</v>
      </c>
      <c r="W626" s="16"/>
      <c r="X626" s="16"/>
      <c r="AC626" t="s">
        <v>402</v>
      </c>
      <c r="AD626" t="s">
        <v>82</v>
      </c>
      <c r="AE626" s="3">
        <v>0</v>
      </c>
      <c r="AF626" s="3">
        <v>-107.66</v>
      </c>
      <c r="AG626" s="3">
        <v>42.25</v>
      </c>
      <c r="AH626" t="s">
        <v>426</v>
      </c>
    </row>
    <row r="627" spans="1:34" hidden="1" x14ac:dyDescent="0.2">
      <c r="A627" s="17" t="s">
        <v>402</v>
      </c>
      <c r="B627" s="17"/>
      <c r="C627" s="18" t="s">
        <v>30</v>
      </c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9"/>
      <c r="Q627" s="19"/>
      <c r="R627" s="19"/>
      <c r="S627" s="20">
        <v>-2.67</v>
      </c>
      <c r="T627" s="20"/>
      <c r="U627" s="20"/>
      <c r="V627" s="27">
        <v>357.53</v>
      </c>
      <c r="W627" s="27"/>
      <c r="X627" s="27"/>
      <c r="AC627" t="s">
        <v>402</v>
      </c>
      <c r="AD627" t="s">
        <v>79</v>
      </c>
      <c r="AE627" s="3">
        <v>0</v>
      </c>
      <c r="AF627" s="3">
        <v>-500</v>
      </c>
      <c r="AG627" s="3">
        <v>-457.75</v>
      </c>
      <c r="AH627" t="s">
        <v>426</v>
      </c>
    </row>
    <row r="628" spans="1:34" ht="25.5" hidden="1" x14ac:dyDescent="0.2">
      <c r="A628" s="12" t="s">
        <v>402</v>
      </c>
      <c r="B628" s="12"/>
      <c r="C628" s="13" t="s">
        <v>235</v>
      </c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4"/>
      <c r="Q628" s="14"/>
      <c r="R628" s="14"/>
      <c r="S628" s="38">
        <v>-169</v>
      </c>
      <c r="T628" s="38"/>
      <c r="U628" s="38"/>
      <c r="V628" s="16">
        <v>188.53</v>
      </c>
      <c r="W628" s="16"/>
      <c r="X628" s="16"/>
      <c r="AC628" t="s">
        <v>402</v>
      </c>
      <c r="AD628" t="s">
        <v>271</v>
      </c>
      <c r="AE628" s="3">
        <v>0</v>
      </c>
      <c r="AF628" s="3">
        <v>-25</v>
      </c>
      <c r="AG628" s="3">
        <v>-482.75</v>
      </c>
      <c r="AH628" t="s">
        <v>426</v>
      </c>
    </row>
    <row r="629" spans="1:34" hidden="1" x14ac:dyDescent="0.2">
      <c r="A629" s="17" t="s">
        <v>402</v>
      </c>
      <c r="B629" s="17"/>
      <c r="C629" s="18" t="s">
        <v>30</v>
      </c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9"/>
      <c r="Q629" s="19"/>
      <c r="R629" s="19"/>
      <c r="S629" s="20">
        <v>-5.07</v>
      </c>
      <c r="T629" s="20"/>
      <c r="U629" s="20"/>
      <c r="V629" s="27">
        <v>183.46</v>
      </c>
      <c r="W629" s="27"/>
      <c r="X629" s="27"/>
      <c r="AC629" t="s">
        <v>402</v>
      </c>
      <c r="AD629" s="6" t="s">
        <v>33</v>
      </c>
      <c r="AE629" s="3">
        <v>500</v>
      </c>
      <c r="AF629" s="3">
        <v>0</v>
      </c>
      <c r="AG629" s="3">
        <v>17.25</v>
      </c>
      <c r="AH629" t="s">
        <v>426</v>
      </c>
    </row>
    <row r="630" spans="1:34" hidden="1" x14ac:dyDescent="0.2">
      <c r="A630" s="12" t="s">
        <v>402</v>
      </c>
      <c r="B630" s="12"/>
      <c r="C630" s="13" t="s">
        <v>340</v>
      </c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4"/>
      <c r="Q630" s="14"/>
      <c r="R630" s="14"/>
      <c r="S630" s="15">
        <v>-33.549999999999997</v>
      </c>
      <c r="T630" s="15"/>
      <c r="U630" s="15"/>
      <c r="V630" s="16">
        <v>149.91</v>
      </c>
      <c r="W630" s="16"/>
      <c r="X630" s="16"/>
      <c r="AC630" t="s">
        <v>402</v>
      </c>
      <c r="AD630" s="6" t="s">
        <v>13</v>
      </c>
      <c r="AE630" s="3">
        <v>500</v>
      </c>
      <c r="AF630" s="3">
        <v>0</v>
      </c>
      <c r="AG630" s="3">
        <v>517.25</v>
      </c>
      <c r="AH630" t="s">
        <v>426</v>
      </c>
    </row>
    <row r="631" spans="1:34" hidden="1" x14ac:dyDescent="0.2">
      <c r="A631" s="17" t="s">
        <v>402</v>
      </c>
      <c r="B631" s="17"/>
      <c r="C631" s="18" t="s">
        <v>82</v>
      </c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9"/>
      <c r="Q631" s="19"/>
      <c r="R631" s="19"/>
      <c r="S631" s="26">
        <v>-107.66</v>
      </c>
      <c r="T631" s="26"/>
      <c r="U631" s="26"/>
      <c r="V631" s="27">
        <v>42.25</v>
      </c>
      <c r="W631" s="27"/>
      <c r="X631" s="27"/>
      <c r="AC631" t="s">
        <v>404</v>
      </c>
      <c r="AD631" t="s">
        <v>405</v>
      </c>
      <c r="AE631" s="3">
        <v>0</v>
      </c>
      <c r="AF631" s="3">
        <v>-14</v>
      </c>
      <c r="AG631" s="3">
        <v>503.25</v>
      </c>
      <c r="AH631" t="s">
        <v>426</v>
      </c>
    </row>
    <row r="632" spans="1:34" hidden="1" x14ac:dyDescent="0.2">
      <c r="A632" s="12" t="s">
        <v>402</v>
      </c>
      <c r="B632" s="12"/>
      <c r="C632" s="13" t="s">
        <v>79</v>
      </c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4"/>
      <c r="Q632" s="14"/>
      <c r="R632" s="14"/>
      <c r="S632" s="38">
        <v>-500</v>
      </c>
      <c r="T632" s="38"/>
      <c r="U632" s="38"/>
      <c r="V632" s="39">
        <v>-457.75</v>
      </c>
      <c r="W632" s="39"/>
      <c r="X632" s="39"/>
      <c r="AC632" t="s">
        <v>404</v>
      </c>
      <c r="AD632" t="s">
        <v>39</v>
      </c>
      <c r="AE632" s="3">
        <v>0</v>
      </c>
      <c r="AF632" s="3">
        <v>-12.27</v>
      </c>
      <c r="AG632" s="3">
        <v>490.98</v>
      </c>
      <c r="AH632" t="s">
        <v>426</v>
      </c>
    </row>
    <row r="633" spans="1:34" hidden="1" x14ac:dyDescent="0.2">
      <c r="A633" s="17" t="s">
        <v>402</v>
      </c>
      <c r="B633" s="17"/>
      <c r="C633" s="36" t="s">
        <v>271</v>
      </c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7"/>
      <c r="Q633" s="37"/>
      <c r="R633" s="37"/>
      <c r="S633" s="20">
        <v>-25</v>
      </c>
      <c r="T633" s="20"/>
      <c r="U633" s="20"/>
      <c r="V633" s="46">
        <v>-482.75</v>
      </c>
      <c r="W633" s="46"/>
      <c r="X633" s="46"/>
      <c r="AC633" t="s">
        <v>406</v>
      </c>
      <c r="AD633" t="s">
        <v>407</v>
      </c>
      <c r="AE633" s="3">
        <v>0</v>
      </c>
      <c r="AF633" s="3">
        <v>-330</v>
      </c>
      <c r="AG633" s="3">
        <v>160.97999999999999</v>
      </c>
    </row>
    <row r="634" spans="1:34" ht="25.5" hidden="1" x14ac:dyDescent="0.2">
      <c r="A634" s="12" t="s">
        <v>402</v>
      </c>
      <c r="B634" s="12"/>
      <c r="C634" s="13" t="s">
        <v>33</v>
      </c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41">
        <v>500</v>
      </c>
      <c r="Q634" s="41"/>
      <c r="R634" s="41"/>
      <c r="S634" s="14"/>
      <c r="T634" s="14"/>
      <c r="U634" s="14"/>
      <c r="V634" s="16">
        <v>17.25</v>
      </c>
      <c r="W634" s="16"/>
      <c r="X634" s="16"/>
      <c r="AC634" t="s">
        <v>363</v>
      </c>
      <c r="AD634" t="s">
        <v>372</v>
      </c>
      <c r="AE634" s="3">
        <v>0</v>
      </c>
      <c r="AF634" s="3">
        <v>-62.95</v>
      </c>
      <c r="AG634" s="3">
        <v>98.03</v>
      </c>
      <c r="AH634" t="s">
        <v>426</v>
      </c>
    </row>
    <row r="635" spans="1:34" hidden="1" x14ac:dyDescent="0.2">
      <c r="A635" s="17" t="s">
        <v>402</v>
      </c>
      <c r="B635" s="17"/>
      <c r="C635" s="18" t="s">
        <v>13</v>
      </c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40">
        <v>500</v>
      </c>
      <c r="Q635" s="40"/>
      <c r="R635" s="40"/>
      <c r="S635" s="19"/>
      <c r="T635" s="19"/>
      <c r="U635" s="19"/>
      <c r="V635" s="27">
        <v>517.25</v>
      </c>
      <c r="W635" s="27"/>
      <c r="X635" s="27"/>
      <c r="AC635" t="s">
        <v>363</v>
      </c>
      <c r="AD635" t="s">
        <v>408</v>
      </c>
      <c r="AE635" s="3">
        <v>0</v>
      </c>
      <c r="AF635" s="3">
        <v>-10.59</v>
      </c>
      <c r="AG635" s="3">
        <v>87.44</v>
      </c>
    </row>
    <row r="636" spans="1:34" hidden="1" x14ac:dyDescent="0.2">
      <c r="A636" s="12" t="s">
        <v>404</v>
      </c>
      <c r="B636" s="12"/>
      <c r="C636" s="13" t="s">
        <v>405</v>
      </c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4"/>
      <c r="Q636" s="14"/>
      <c r="R636" s="14"/>
      <c r="S636" s="15">
        <v>-14</v>
      </c>
      <c r="T636" s="15"/>
      <c r="U636" s="15"/>
      <c r="V636" s="16">
        <v>503.25</v>
      </c>
      <c r="W636" s="16"/>
      <c r="X636" s="16"/>
      <c r="AC636" t="s">
        <v>363</v>
      </c>
      <c r="AD636" t="s">
        <v>38</v>
      </c>
      <c r="AE636" s="3">
        <v>0</v>
      </c>
      <c r="AF636" s="3">
        <v>-50</v>
      </c>
      <c r="AG636" s="3">
        <v>37.44</v>
      </c>
      <c r="AH636" t="s">
        <v>426</v>
      </c>
    </row>
    <row r="637" spans="1:34" hidden="1" x14ac:dyDescent="0.2">
      <c r="A637" s="17" t="s">
        <v>404</v>
      </c>
      <c r="B637" s="17"/>
      <c r="C637" s="18" t="s">
        <v>39</v>
      </c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9"/>
      <c r="Q637" s="19"/>
      <c r="R637" s="19"/>
      <c r="S637" s="20">
        <v>-12.27</v>
      </c>
      <c r="T637" s="20"/>
      <c r="U637" s="20"/>
      <c r="V637" s="27">
        <v>490.98</v>
      </c>
      <c r="W637" s="27"/>
      <c r="X637" s="27"/>
      <c r="AC637" t="s">
        <v>363</v>
      </c>
      <c r="AD637" s="6" t="s">
        <v>33</v>
      </c>
      <c r="AE637" s="3">
        <v>100</v>
      </c>
      <c r="AF637" s="3">
        <v>0</v>
      </c>
      <c r="AG637" s="3">
        <v>137.44</v>
      </c>
      <c r="AH637" t="s">
        <v>426</v>
      </c>
    </row>
    <row r="638" spans="1:34" ht="25.5" hidden="1" x14ac:dyDescent="0.2">
      <c r="A638" s="12" t="s">
        <v>406</v>
      </c>
      <c r="B638" s="12"/>
      <c r="C638" s="13" t="s">
        <v>407</v>
      </c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4"/>
      <c r="Q638" s="14"/>
      <c r="R638" s="14"/>
      <c r="S638" s="38">
        <v>-330</v>
      </c>
      <c r="T638" s="38"/>
      <c r="U638" s="38"/>
      <c r="V638" s="16">
        <v>160.97999999999999</v>
      </c>
      <c r="W638" s="16"/>
      <c r="X638" s="16"/>
      <c r="AC638" t="s">
        <v>363</v>
      </c>
      <c r="AD638" t="s">
        <v>175</v>
      </c>
      <c r="AE638" s="3">
        <v>0</v>
      </c>
      <c r="AF638" s="3">
        <v>-72.08</v>
      </c>
      <c r="AG638" s="3">
        <v>65.36</v>
      </c>
    </row>
    <row r="639" spans="1:34" hidden="1" x14ac:dyDescent="0.2">
      <c r="A639" s="17" t="s">
        <v>363</v>
      </c>
      <c r="B639" s="17"/>
      <c r="C639" s="36" t="s">
        <v>372</v>
      </c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7"/>
      <c r="Q639" s="37"/>
      <c r="R639" s="37"/>
      <c r="S639" s="20">
        <v>-62.95</v>
      </c>
      <c r="T639" s="20"/>
      <c r="U639" s="20"/>
      <c r="V639" s="27">
        <v>98.03</v>
      </c>
      <c r="W639" s="27"/>
      <c r="X639" s="27"/>
      <c r="AC639" t="s">
        <v>363</v>
      </c>
      <c r="AD639" t="s">
        <v>409</v>
      </c>
      <c r="AE639" s="3">
        <v>0</v>
      </c>
      <c r="AF639" s="3">
        <v>-12.49</v>
      </c>
      <c r="AG639" s="3">
        <v>52.87</v>
      </c>
      <c r="AH639" t="s">
        <v>426</v>
      </c>
    </row>
    <row r="640" spans="1:34" hidden="1" x14ac:dyDescent="0.2">
      <c r="A640" s="12" t="s">
        <v>363</v>
      </c>
      <c r="B640" s="12"/>
      <c r="C640" s="13" t="s">
        <v>408</v>
      </c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4"/>
      <c r="Q640" s="14"/>
      <c r="R640" s="14"/>
      <c r="S640" s="15">
        <v>-10.59</v>
      </c>
      <c r="T640" s="15"/>
      <c r="U640" s="15"/>
      <c r="V640" s="16">
        <v>87.44</v>
      </c>
      <c r="W640" s="16"/>
      <c r="X640" s="16"/>
      <c r="AC640" t="s">
        <v>363</v>
      </c>
      <c r="AD640" t="s">
        <v>410</v>
      </c>
      <c r="AE640" s="3">
        <v>0</v>
      </c>
      <c r="AF640" s="3">
        <v>-12.71</v>
      </c>
      <c r="AG640" s="3">
        <v>40.159999999999997</v>
      </c>
      <c r="AH640" t="s">
        <v>426</v>
      </c>
    </row>
    <row r="641" spans="1:34" hidden="1" x14ac:dyDescent="0.2">
      <c r="A641" s="17" t="s">
        <v>363</v>
      </c>
      <c r="B641" s="17"/>
      <c r="C641" s="18" t="s">
        <v>38</v>
      </c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9"/>
      <c r="Q641" s="19"/>
      <c r="R641" s="19"/>
      <c r="S641" s="20">
        <v>-50</v>
      </c>
      <c r="T641" s="20"/>
      <c r="U641" s="20"/>
      <c r="V641" s="27">
        <v>37.44</v>
      </c>
      <c r="W641" s="27"/>
      <c r="X641" s="27"/>
      <c r="AC641" t="s">
        <v>411</v>
      </c>
      <c r="AD641" s="6" t="s">
        <v>33</v>
      </c>
      <c r="AE641" s="3">
        <v>200</v>
      </c>
      <c r="AF641" s="3">
        <v>0</v>
      </c>
      <c r="AG641" s="3">
        <v>240.16</v>
      </c>
    </row>
    <row r="642" spans="1:34" hidden="1" x14ac:dyDescent="0.2">
      <c r="A642" s="12" t="s">
        <v>363</v>
      </c>
      <c r="B642" s="12"/>
      <c r="C642" s="13" t="s">
        <v>33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41">
        <v>100</v>
      </c>
      <c r="Q642" s="41"/>
      <c r="R642" s="41"/>
      <c r="S642" s="14"/>
      <c r="T642" s="14"/>
      <c r="U642" s="14"/>
      <c r="V642" s="16">
        <v>137.44</v>
      </c>
      <c r="W642" s="16"/>
      <c r="X642" s="16"/>
      <c r="AC642" t="s">
        <v>411</v>
      </c>
      <c r="AD642" s="6" t="s">
        <v>33</v>
      </c>
      <c r="AE642" s="3">
        <v>200</v>
      </c>
      <c r="AF642" s="3">
        <v>0</v>
      </c>
      <c r="AG642" s="3">
        <v>440.16</v>
      </c>
      <c r="AH642" t="s">
        <v>426</v>
      </c>
    </row>
    <row r="643" spans="1:34" ht="25.5" hidden="1" x14ac:dyDescent="0.2">
      <c r="A643" s="17" t="s">
        <v>363</v>
      </c>
      <c r="B643" s="17"/>
      <c r="C643" s="36" t="s">
        <v>175</v>
      </c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7"/>
      <c r="Q643" s="37"/>
      <c r="R643" s="37"/>
      <c r="S643" s="20">
        <v>-72.08</v>
      </c>
      <c r="T643" s="20"/>
      <c r="U643" s="20"/>
      <c r="V643" s="27">
        <v>65.36</v>
      </c>
      <c r="W643" s="27"/>
      <c r="X643" s="27"/>
      <c r="AC643" t="s">
        <v>411</v>
      </c>
      <c r="AD643" t="s">
        <v>156</v>
      </c>
      <c r="AE643" s="3">
        <v>0</v>
      </c>
      <c r="AF643" s="3">
        <v>-43.99</v>
      </c>
      <c r="AG643" s="3">
        <v>396.17</v>
      </c>
    </row>
    <row r="644" spans="1:34" hidden="1" x14ac:dyDescent="0.2">
      <c r="A644" s="12" t="s">
        <v>363</v>
      </c>
      <c r="B644" s="12"/>
      <c r="C644" s="13" t="s">
        <v>409</v>
      </c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4"/>
      <c r="Q644" s="14"/>
      <c r="R644" s="14"/>
      <c r="S644" s="15">
        <v>-12.49</v>
      </c>
      <c r="T644" s="15"/>
      <c r="U644" s="15"/>
      <c r="V644" s="16">
        <v>52.87</v>
      </c>
      <c r="W644" s="16"/>
      <c r="X644" s="16"/>
      <c r="AC644" t="s">
        <v>411</v>
      </c>
      <c r="AD644" t="s">
        <v>412</v>
      </c>
      <c r="AE644" s="3">
        <v>0</v>
      </c>
      <c r="AF644" s="3">
        <v>-80.16</v>
      </c>
      <c r="AG644" s="3">
        <v>316.01</v>
      </c>
      <c r="AH644" t="s">
        <v>426</v>
      </c>
    </row>
    <row r="645" spans="1:34" ht="25.5" hidden="1" x14ac:dyDescent="0.2">
      <c r="A645" s="17" t="s">
        <v>363</v>
      </c>
      <c r="B645" s="17"/>
      <c r="C645" s="18" t="s">
        <v>410</v>
      </c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9"/>
      <c r="Q645" s="19"/>
      <c r="R645" s="19"/>
      <c r="S645" s="20">
        <v>-12.71</v>
      </c>
      <c r="T645" s="20"/>
      <c r="U645" s="20"/>
      <c r="V645" s="27">
        <v>40.159999999999997</v>
      </c>
      <c r="W645" s="27"/>
      <c r="X645" s="27"/>
      <c r="AC645" t="s">
        <v>413</v>
      </c>
      <c r="AD645" t="s">
        <v>414</v>
      </c>
      <c r="AE645" s="3">
        <v>0</v>
      </c>
      <c r="AF645" s="3">
        <v>-42.85</v>
      </c>
      <c r="AG645" s="3">
        <v>273.16000000000003</v>
      </c>
    </row>
    <row r="646" spans="1:34" ht="25.5" hidden="1" x14ac:dyDescent="0.2">
      <c r="A646" s="12" t="s">
        <v>411</v>
      </c>
      <c r="B646" s="12"/>
      <c r="C646" s="13" t="s">
        <v>33</v>
      </c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41">
        <v>200</v>
      </c>
      <c r="Q646" s="41"/>
      <c r="R646" s="41"/>
      <c r="S646" s="14"/>
      <c r="T646" s="14"/>
      <c r="U646" s="14"/>
      <c r="V646" s="16">
        <v>240.16</v>
      </c>
      <c r="W646" s="16"/>
      <c r="X646" s="16"/>
      <c r="AC646" t="s">
        <v>413</v>
      </c>
      <c r="AD646" t="s">
        <v>415</v>
      </c>
      <c r="AE646" s="3">
        <v>0</v>
      </c>
      <c r="AF646" s="3">
        <v>-30.15</v>
      </c>
      <c r="AG646" s="3">
        <v>243.01</v>
      </c>
    </row>
    <row r="647" spans="1:34" hidden="1" x14ac:dyDescent="0.2">
      <c r="A647" s="17" t="s">
        <v>411</v>
      </c>
      <c r="B647" s="17"/>
      <c r="C647" s="18" t="s">
        <v>33</v>
      </c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40">
        <v>200</v>
      </c>
      <c r="Q647" s="40"/>
      <c r="R647" s="40"/>
      <c r="S647" s="19"/>
      <c r="T647" s="19"/>
      <c r="U647" s="19"/>
      <c r="V647" s="27">
        <v>440.16</v>
      </c>
      <c r="W647" s="27"/>
      <c r="X647" s="27"/>
      <c r="AC647" t="s">
        <v>416</v>
      </c>
      <c r="AD647" t="s">
        <v>417</v>
      </c>
      <c r="AE647" s="3">
        <v>0</v>
      </c>
      <c r="AF647" s="3">
        <v>-10.69</v>
      </c>
      <c r="AG647" s="3">
        <v>232.32</v>
      </c>
    </row>
    <row r="648" spans="1:34" ht="25.5" hidden="1" x14ac:dyDescent="0.2">
      <c r="A648" s="12" t="s">
        <v>411</v>
      </c>
      <c r="B648" s="12"/>
      <c r="C648" s="28" t="s">
        <v>156</v>
      </c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9"/>
      <c r="Q648" s="29"/>
      <c r="R648" s="29"/>
      <c r="S648" s="15">
        <v>-43.99</v>
      </c>
      <c r="T648" s="15"/>
      <c r="U648" s="15"/>
      <c r="V648" s="16">
        <v>396.17</v>
      </c>
      <c r="W648" s="16"/>
      <c r="X648" s="16"/>
      <c r="AC648" t="s">
        <v>416</v>
      </c>
      <c r="AD648" t="s">
        <v>418</v>
      </c>
      <c r="AE648" s="3">
        <v>0</v>
      </c>
      <c r="AF648" s="3">
        <v>-10.32</v>
      </c>
      <c r="AG648" s="3">
        <v>222</v>
      </c>
    </row>
    <row r="649" spans="1:34" ht="25.5" hidden="1" x14ac:dyDescent="0.2">
      <c r="A649" s="17" t="s">
        <v>411</v>
      </c>
      <c r="B649" s="17"/>
      <c r="C649" s="18" t="s">
        <v>412</v>
      </c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9"/>
      <c r="Q649" s="19"/>
      <c r="R649" s="19"/>
      <c r="S649" s="20">
        <v>-80.16</v>
      </c>
      <c r="T649" s="20"/>
      <c r="U649" s="20"/>
      <c r="V649" s="27">
        <v>316.01</v>
      </c>
      <c r="W649" s="27"/>
      <c r="X649" s="27"/>
      <c r="AC649" t="s">
        <v>419</v>
      </c>
      <c r="AD649" t="s">
        <v>420</v>
      </c>
      <c r="AE649" s="3">
        <v>0</v>
      </c>
      <c r="AF649" s="3">
        <v>-84.79</v>
      </c>
      <c r="AG649" s="3">
        <v>137.21</v>
      </c>
    </row>
    <row r="650" spans="1:34" ht="25.5" hidden="1" x14ac:dyDescent="0.2">
      <c r="A650" s="12" t="s">
        <v>413</v>
      </c>
      <c r="B650" s="12"/>
      <c r="C650" s="28" t="s">
        <v>414</v>
      </c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9"/>
      <c r="Q650" s="29"/>
      <c r="R650" s="29"/>
      <c r="S650" s="15">
        <v>-42.85</v>
      </c>
      <c r="T650" s="15"/>
      <c r="U650" s="15"/>
      <c r="V650" s="16">
        <v>273.16000000000003</v>
      </c>
      <c r="W650" s="16"/>
      <c r="X650" s="16"/>
      <c r="AC650" t="s">
        <v>419</v>
      </c>
      <c r="AD650" t="s">
        <v>403</v>
      </c>
      <c r="AE650" s="3">
        <v>0</v>
      </c>
      <c r="AF650" s="3">
        <v>-42.39</v>
      </c>
      <c r="AG650" s="3">
        <v>94.82</v>
      </c>
    </row>
    <row r="651" spans="1:34" ht="25.5" hidden="1" x14ac:dyDescent="0.2">
      <c r="A651" s="17" t="s">
        <v>413</v>
      </c>
      <c r="B651" s="17"/>
      <c r="C651" s="36" t="s">
        <v>415</v>
      </c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7"/>
      <c r="Q651" s="37"/>
      <c r="R651" s="37"/>
      <c r="S651" s="20">
        <v>-30.15</v>
      </c>
      <c r="T651" s="20"/>
      <c r="U651" s="20"/>
      <c r="V651" s="27">
        <v>243.01</v>
      </c>
      <c r="W651" s="27"/>
      <c r="X651" s="27"/>
      <c r="AC651" t="s">
        <v>419</v>
      </c>
      <c r="AD651" t="s">
        <v>171</v>
      </c>
      <c r="AE651" s="3">
        <v>0</v>
      </c>
      <c r="AF651" s="3">
        <v>-18.239999999999998</v>
      </c>
      <c r="AG651" s="3">
        <v>76.58</v>
      </c>
    </row>
    <row r="652" spans="1:34" hidden="1" x14ac:dyDescent="0.2">
      <c r="A652" s="12" t="s">
        <v>416</v>
      </c>
      <c r="B652" s="12"/>
      <c r="C652" s="13" t="s">
        <v>417</v>
      </c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4"/>
      <c r="Q652" s="14"/>
      <c r="R652" s="14"/>
      <c r="S652" s="15">
        <v>-10.69</v>
      </c>
      <c r="T652" s="15"/>
      <c r="U652" s="15"/>
      <c r="V652" s="16">
        <v>232.32</v>
      </c>
      <c r="W652" s="16"/>
      <c r="X652" s="16"/>
      <c r="AC652" t="s">
        <v>419</v>
      </c>
      <c r="AD652" s="6" t="s">
        <v>13</v>
      </c>
      <c r="AE652" s="3">
        <v>250</v>
      </c>
      <c r="AF652" s="3">
        <v>0</v>
      </c>
      <c r="AG652" s="3">
        <v>326.58</v>
      </c>
    </row>
    <row r="653" spans="1:34" hidden="1" x14ac:dyDescent="0.2">
      <c r="A653" s="17" t="s">
        <v>416</v>
      </c>
      <c r="B653" s="17"/>
      <c r="C653" s="36" t="s">
        <v>418</v>
      </c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7"/>
      <c r="Q653" s="37"/>
      <c r="R653" s="37"/>
      <c r="S653" s="20">
        <v>-10.32</v>
      </c>
      <c r="T653" s="20"/>
      <c r="U653" s="20"/>
      <c r="V653" s="27">
        <v>222</v>
      </c>
      <c r="W653" s="27"/>
      <c r="X653" s="27"/>
      <c r="AC653" t="s">
        <v>421</v>
      </c>
      <c r="AD653" t="s">
        <v>227</v>
      </c>
      <c r="AE653" s="3">
        <v>0</v>
      </c>
      <c r="AF653" s="3">
        <v>-200</v>
      </c>
      <c r="AG653" s="3">
        <v>126.58</v>
      </c>
    </row>
    <row r="654" spans="1:34" hidden="1" x14ac:dyDescent="0.2">
      <c r="A654" s="12" t="s">
        <v>419</v>
      </c>
      <c r="B654" s="12"/>
      <c r="C654" s="28" t="s">
        <v>420</v>
      </c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9"/>
      <c r="Q654" s="29"/>
      <c r="R654" s="29"/>
      <c r="S654" s="15">
        <v>-84.79</v>
      </c>
      <c r="T654" s="15"/>
      <c r="U654" s="15"/>
      <c r="V654" s="16">
        <v>137.21</v>
      </c>
      <c r="W654" s="16"/>
      <c r="X654" s="16"/>
      <c r="AC654" t="s">
        <v>421</v>
      </c>
      <c r="AD654" t="s">
        <v>148</v>
      </c>
      <c r="AE654" s="3">
        <v>0</v>
      </c>
      <c r="AF654" s="3">
        <v>-5.29</v>
      </c>
      <c r="AG654" s="3">
        <v>121.29</v>
      </c>
    </row>
    <row r="655" spans="1:34" hidden="1" x14ac:dyDescent="0.2">
      <c r="A655" s="17" t="s">
        <v>419</v>
      </c>
      <c r="B655" s="17"/>
      <c r="C655" s="36" t="s">
        <v>403</v>
      </c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7"/>
      <c r="Q655" s="37"/>
      <c r="R655" s="37"/>
      <c r="S655" s="20">
        <v>-42.39</v>
      </c>
      <c r="T655" s="20"/>
      <c r="U655" s="20"/>
      <c r="V655" s="27">
        <v>94.82</v>
      </c>
      <c r="W655" s="27"/>
      <c r="X655" s="27"/>
      <c r="AC655" t="s">
        <v>421</v>
      </c>
      <c r="AD655" t="s">
        <v>425</v>
      </c>
      <c r="AE655" s="3">
        <v>0</v>
      </c>
      <c r="AF655" s="3">
        <v>-17.25</v>
      </c>
      <c r="AG655" s="3">
        <v>104.04</v>
      </c>
    </row>
    <row r="656" spans="1:34" hidden="1" x14ac:dyDescent="0.2">
      <c r="A656" s="12" t="s">
        <v>419</v>
      </c>
      <c r="B656" s="12"/>
      <c r="C656" s="28" t="s">
        <v>171</v>
      </c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9"/>
      <c r="Q656" s="29"/>
      <c r="R656" s="29"/>
      <c r="S656" s="15">
        <v>-18.239999999999998</v>
      </c>
      <c r="T656" s="15"/>
      <c r="U656" s="15"/>
      <c r="V656" s="16">
        <v>76.58</v>
      </c>
      <c r="W656" s="16"/>
      <c r="X656" s="16"/>
      <c r="AC656">
        <v>0</v>
      </c>
      <c r="AD656" t="s">
        <v>135</v>
      </c>
      <c r="AE656" s="3">
        <v>0</v>
      </c>
      <c r="AF656" s="3">
        <v>0</v>
      </c>
      <c r="AG656" s="3">
        <v>0</v>
      </c>
    </row>
    <row r="657" spans="1:33" hidden="1" x14ac:dyDescent="0.2">
      <c r="A657" s="17" t="s">
        <v>419</v>
      </c>
      <c r="B657" s="17"/>
      <c r="C657" s="18" t="s">
        <v>13</v>
      </c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40">
        <v>250</v>
      </c>
      <c r="Q657" s="40"/>
      <c r="R657" s="40"/>
      <c r="S657" s="19"/>
      <c r="T657" s="19"/>
      <c r="U657" s="19"/>
      <c r="V657" s="27">
        <v>326.58</v>
      </c>
      <c r="W657" s="27"/>
      <c r="X657" s="27"/>
      <c r="AC657" t="s">
        <v>422</v>
      </c>
      <c r="AD657" t="s">
        <v>443</v>
      </c>
      <c r="AE657" s="3">
        <v>0</v>
      </c>
      <c r="AF657" s="3">
        <v>-21.19</v>
      </c>
      <c r="AG657" s="3">
        <v>82.85</v>
      </c>
    </row>
    <row r="658" spans="1:33" hidden="1" x14ac:dyDescent="0.2">
      <c r="A658" s="12" t="s">
        <v>421</v>
      </c>
      <c r="B658" s="12"/>
      <c r="C658" s="13" t="s">
        <v>227</v>
      </c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29"/>
      <c r="Q658" s="29"/>
      <c r="R658" s="29"/>
      <c r="S658" s="38">
        <v>-200</v>
      </c>
      <c r="T658" s="38"/>
      <c r="U658" s="38"/>
      <c r="V658" s="16">
        <v>126.58</v>
      </c>
      <c r="W658" s="16"/>
      <c r="X658" s="16"/>
      <c r="AC658">
        <v>0</v>
      </c>
      <c r="AD658" t="s">
        <v>36</v>
      </c>
      <c r="AE658" s="3">
        <v>0</v>
      </c>
      <c r="AF658" s="3">
        <v>0</v>
      </c>
      <c r="AG658" s="3">
        <v>0</v>
      </c>
    </row>
    <row r="659" spans="1:33" hidden="1" x14ac:dyDescent="0.2">
      <c r="A659" s="17" t="s">
        <v>421</v>
      </c>
      <c r="B659" s="17"/>
      <c r="C659" s="18" t="s">
        <v>148</v>
      </c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9"/>
      <c r="Q659" s="19"/>
      <c r="R659" s="19"/>
      <c r="S659" s="20">
        <v>-5.29</v>
      </c>
      <c r="T659" s="20"/>
      <c r="U659" s="20"/>
      <c r="V659" s="20">
        <v>121.29</v>
      </c>
      <c r="W659" s="20"/>
      <c r="X659" s="2"/>
      <c r="AC659" t="s">
        <v>422</v>
      </c>
      <c r="AD659" s="6" t="s">
        <v>13</v>
      </c>
      <c r="AE659" s="3">
        <v>100</v>
      </c>
      <c r="AF659" s="3">
        <v>0</v>
      </c>
      <c r="AG659" s="3">
        <v>182.85</v>
      </c>
    </row>
    <row r="660" spans="1:33" hidden="1" x14ac:dyDescent="0.2">
      <c r="A660" s="12" t="s">
        <v>421</v>
      </c>
      <c r="B660" s="12"/>
      <c r="C660" s="13" t="s">
        <v>134</v>
      </c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4"/>
      <c r="Q660" s="14"/>
      <c r="R660" s="14"/>
      <c r="S660" s="15">
        <v>-17.25</v>
      </c>
      <c r="T660" s="15"/>
      <c r="U660" s="15"/>
      <c r="V660" s="15">
        <v>104.04</v>
      </c>
      <c r="W660" s="15"/>
      <c r="X660" s="2"/>
      <c r="AC660" t="s">
        <v>422</v>
      </c>
      <c r="AD660" t="s">
        <v>425</v>
      </c>
      <c r="AE660" s="3">
        <v>0</v>
      </c>
      <c r="AF660" s="3">
        <v>-73.53</v>
      </c>
      <c r="AG660" s="3">
        <v>109.32</v>
      </c>
    </row>
    <row r="661" spans="1:33" hidden="1" x14ac:dyDescent="0.2">
      <c r="A661" s="29"/>
      <c r="B661" s="29"/>
      <c r="C661" s="13" t="s">
        <v>135</v>
      </c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29"/>
      <c r="Q661" s="29"/>
      <c r="R661" s="29"/>
      <c r="S661" s="29"/>
      <c r="T661" s="29"/>
      <c r="U661" s="29"/>
      <c r="V661" s="29"/>
      <c r="W661" s="29"/>
      <c r="X661" s="1"/>
      <c r="AC661">
        <v>0</v>
      </c>
      <c r="AD661" t="s">
        <v>135</v>
      </c>
      <c r="AE661" s="3">
        <v>0</v>
      </c>
      <c r="AF661" s="3">
        <v>0</v>
      </c>
      <c r="AG661" s="3">
        <v>0</v>
      </c>
    </row>
    <row r="662" spans="1:33" hidden="1" x14ac:dyDescent="0.2">
      <c r="A662" s="17" t="s">
        <v>422</v>
      </c>
      <c r="B662" s="17"/>
      <c r="C662" s="18" t="s">
        <v>212</v>
      </c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9"/>
      <c r="Q662" s="19"/>
      <c r="R662" s="19"/>
      <c r="S662" s="20">
        <v>-21.19</v>
      </c>
      <c r="T662" s="20"/>
      <c r="U662" s="20"/>
      <c r="V662" s="48">
        <v>82.85</v>
      </c>
      <c r="W662" s="48"/>
      <c r="X662" s="2"/>
      <c r="AC662" t="s">
        <v>364</v>
      </c>
      <c r="AD662" s="6" t="s">
        <v>33</v>
      </c>
      <c r="AE662" s="3">
        <v>321.58</v>
      </c>
      <c r="AF662" s="3">
        <v>0</v>
      </c>
      <c r="AG662" s="3">
        <v>430.9</v>
      </c>
    </row>
    <row r="663" spans="1:33" hidden="1" x14ac:dyDescent="0.2">
      <c r="A663" s="37"/>
      <c r="B663" s="37"/>
      <c r="C663" s="18" t="s">
        <v>36</v>
      </c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37"/>
      <c r="Q663" s="37"/>
      <c r="R663" s="37"/>
      <c r="S663" s="37"/>
      <c r="T663" s="37"/>
      <c r="U663" s="37"/>
      <c r="V663" s="37"/>
      <c r="W663" s="37"/>
      <c r="X663" s="1"/>
      <c r="AC663" t="s">
        <v>364</v>
      </c>
      <c r="AD663" t="s">
        <v>444</v>
      </c>
      <c r="AE663" s="3">
        <v>0</v>
      </c>
      <c r="AF663" s="3">
        <v>-75.930000000000007</v>
      </c>
      <c r="AG663" s="3">
        <v>354.97</v>
      </c>
    </row>
    <row r="664" spans="1:33" hidden="1" x14ac:dyDescent="0.2">
      <c r="A664" s="12" t="s">
        <v>422</v>
      </c>
      <c r="B664" s="12"/>
      <c r="C664" s="13" t="s">
        <v>13</v>
      </c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41">
        <v>100</v>
      </c>
      <c r="Q664" s="41"/>
      <c r="R664" s="41"/>
      <c r="S664" s="14"/>
      <c r="T664" s="14"/>
      <c r="U664" s="14"/>
      <c r="V664" s="15">
        <v>182.85</v>
      </c>
      <c r="W664" s="15"/>
      <c r="X664" s="2"/>
      <c r="AC664">
        <v>0</v>
      </c>
      <c r="AD664" t="s">
        <v>348</v>
      </c>
      <c r="AE664" s="3">
        <v>0</v>
      </c>
      <c r="AF664" s="3">
        <v>0</v>
      </c>
      <c r="AG664" s="3">
        <v>0</v>
      </c>
    </row>
    <row r="665" spans="1:33" hidden="1" x14ac:dyDescent="0.2">
      <c r="A665" s="17" t="s">
        <v>422</v>
      </c>
      <c r="B665" s="17"/>
      <c r="C665" s="18" t="s">
        <v>134</v>
      </c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9"/>
      <c r="Q665" s="19"/>
      <c r="R665" s="19"/>
      <c r="S665" s="20">
        <v>-73.53</v>
      </c>
      <c r="T665" s="20"/>
      <c r="U665" s="20"/>
      <c r="V665" s="20">
        <v>109.32</v>
      </c>
      <c r="W665" s="20"/>
      <c r="X665" s="2"/>
      <c r="AC665" t="s">
        <v>364</v>
      </c>
      <c r="AD665" t="s">
        <v>445</v>
      </c>
      <c r="AE665" s="3">
        <v>0</v>
      </c>
      <c r="AF665" s="3">
        <v>-19.899999999999999</v>
      </c>
      <c r="AG665" s="3">
        <v>335.07</v>
      </c>
    </row>
    <row r="666" spans="1:33" hidden="1" x14ac:dyDescent="0.2">
      <c r="A666" s="37"/>
      <c r="B666" s="37"/>
      <c r="C666" s="18" t="s">
        <v>135</v>
      </c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37"/>
      <c r="Q666" s="37"/>
      <c r="R666" s="37"/>
      <c r="S666" s="37"/>
      <c r="T666" s="37"/>
      <c r="U666" s="37"/>
      <c r="V666" s="37"/>
      <c r="W666" s="37"/>
      <c r="X666" s="1"/>
      <c r="AC666">
        <v>0</v>
      </c>
      <c r="AD666" t="s">
        <v>220</v>
      </c>
      <c r="AE666" s="3">
        <v>0</v>
      </c>
      <c r="AF666" s="3">
        <v>0</v>
      </c>
      <c r="AG666" s="3">
        <v>0</v>
      </c>
    </row>
    <row r="667" spans="1:33" hidden="1" x14ac:dyDescent="0.2">
      <c r="A667" s="12" t="s">
        <v>364</v>
      </c>
      <c r="B667" s="12"/>
      <c r="C667" s="13" t="s">
        <v>33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41">
        <v>321.58</v>
      </c>
      <c r="Q667" s="41"/>
      <c r="R667" s="41"/>
      <c r="S667" s="14"/>
      <c r="T667" s="14"/>
      <c r="U667" s="14"/>
      <c r="V667" s="15">
        <v>430.9</v>
      </c>
      <c r="W667" s="15"/>
      <c r="X667" s="2"/>
      <c r="AC667" t="s">
        <v>364</v>
      </c>
      <c r="AD667" t="s">
        <v>38</v>
      </c>
      <c r="AE667" s="3">
        <v>0</v>
      </c>
      <c r="AF667" s="3">
        <v>-50</v>
      </c>
      <c r="AG667" s="3">
        <v>285.07</v>
      </c>
    </row>
    <row r="668" spans="1:33" x14ac:dyDescent="0.2">
      <c r="A668" s="17" t="s">
        <v>364</v>
      </c>
      <c r="B668" s="17"/>
      <c r="C668" s="18" t="s">
        <v>423</v>
      </c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9"/>
      <c r="Q668" s="19"/>
      <c r="R668" s="19"/>
      <c r="S668" s="20">
        <v>-75.930000000000007</v>
      </c>
      <c r="T668" s="20"/>
      <c r="U668" s="20"/>
      <c r="V668" s="20">
        <v>354.97</v>
      </c>
      <c r="W668" s="20"/>
      <c r="X668" s="2"/>
    </row>
    <row r="669" spans="1:33" x14ac:dyDescent="0.2">
      <c r="A669" s="37"/>
      <c r="B669" s="37"/>
      <c r="C669" s="18" t="s">
        <v>348</v>
      </c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37"/>
      <c r="Q669" s="37"/>
      <c r="R669" s="37"/>
      <c r="S669" s="37"/>
      <c r="T669" s="37"/>
      <c r="U669" s="37"/>
      <c r="V669" s="37"/>
      <c r="W669" s="37"/>
      <c r="X669" s="1"/>
    </row>
    <row r="670" spans="1:33" x14ac:dyDescent="0.2">
      <c r="A670" s="12" t="s">
        <v>364</v>
      </c>
      <c r="B670" s="12"/>
      <c r="C670" s="13" t="s">
        <v>424</v>
      </c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4"/>
      <c r="Q670" s="14"/>
      <c r="R670" s="14"/>
      <c r="S670" s="15">
        <v>-19.899999999999999</v>
      </c>
      <c r="T670" s="15"/>
      <c r="U670" s="15"/>
      <c r="V670" s="15">
        <v>335.07</v>
      </c>
      <c r="W670" s="15"/>
      <c r="X670" s="2"/>
    </row>
    <row r="671" spans="1:33" x14ac:dyDescent="0.2">
      <c r="A671" s="29"/>
      <c r="B671" s="29"/>
      <c r="C671" s="13" t="s">
        <v>220</v>
      </c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29"/>
      <c r="Q671" s="29"/>
      <c r="R671" s="29"/>
      <c r="S671" s="29"/>
      <c r="T671" s="29"/>
      <c r="U671" s="29"/>
      <c r="V671" s="29"/>
      <c r="W671" s="29"/>
      <c r="X671" s="1"/>
    </row>
    <row r="672" spans="1:33" x14ac:dyDescent="0.2">
      <c r="A672" s="17" t="s">
        <v>364</v>
      </c>
      <c r="B672" s="17"/>
      <c r="C672" s="18" t="s">
        <v>38</v>
      </c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9"/>
      <c r="Q672" s="19"/>
      <c r="R672" s="19"/>
      <c r="S672" s="20">
        <v>-50</v>
      </c>
      <c r="T672" s="20"/>
      <c r="U672" s="20"/>
      <c r="V672" s="20">
        <v>285.07</v>
      </c>
      <c r="W672" s="20"/>
      <c r="X672" s="2"/>
    </row>
  </sheetData>
  <mergeCells count="3360">
    <mergeCell ref="A672:B672"/>
    <mergeCell ref="C672:O672"/>
    <mergeCell ref="P672:R672"/>
    <mergeCell ref="S672:U672"/>
    <mergeCell ref="V672:W672"/>
    <mergeCell ref="A670:B670"/>
    <mergeCell ref="C670:O670"/>
    <mergeCell ref="P670:R670"/>
    <mergeCell ref="S670:U670"/>
    <mergeCell ref="V670:W670"/>
    <mergeCell ref="A671:B671"/>
    <mergeCell ref="C671:O671"/>
    <mergeCell ref="P671:R671"/>
    <mergeCell ref="S671:U671"/>
    <mergeCell ref="V671:W671"/>
    <mergeCell ref="A668:B668"/>
    <mergeCell ref="C668:O668"/>
    <mergeCell ref="P668:R668"/>
    <mergeCell ref="S668:U668"/>
    <mergeCell ref="V668:W668"/>
    <mergeCell ref="A669:B669"/>
    <mergeCell ref="C669:O669"/>
    <mergeCell ref="P669:R669"/>
    <mergeCell ref="S669:U669"/>
    <mergeCell ref="V669:W669"/>
    <mergeCell ref="A666:B666"/>
    <mergeCell ref="C666:O666"/>
    <mergeCell ref="P666:R666"/>
    <mergeCell ref="S666:U666"/>
    <mergeCell ref="V666:W666"/>
    <mergeCell ref="A667:B667"/>
    <mergeCell ref="C667:O667"/>
    <mergeCell ref="P667:R667"/>
    <mergeCell ref="S667:U667"/>
    <mergeCell ref="V667:W667"/>
    <mergeCell ref="A664:B664"/>
    <mergeCell ref="C664:O664"/>
    <mergeCell ref="P664:R664"/>
    <mergeCell ref="S664:U664"/>
    <mergeCell ref="V664:W664"/>
    <mergeCell ref="A665:B665"/>
    <mergeCell ref="C665:O665"/>
    <mergeCell ref="P665:R665"/>
    <mergeCell ref="S665:U665"/>
    <mergeCell ref="V665:W665"/>
    <mergeCell ref="A662:B662"/>
    <mergeCell ref="C662:O662"/>
    <mergeCell ref="P662:R662"/>
    <mergeCell ref="S662:U662"/>
    <mergeCell ref="V662:W662"/>
    <mergeCell ref="A663:B663"/>
    <mergeCell ref="C663:O663"/>
    <mergeCell ref="P663:R663"/>
    <mergeCell ref="S663:U663"/>
    <mergeCell ref="V663:W663"/>
    <mergeCell ref="A660:B660"/>
    <mergeCell ref="C660:O660"/>
    <mergeCell ref="P660:R660"/>
    <mergeCell ref="S660:U660"/>
    <mergeCell ref="V660:W660"/>
    <mergeCell ref="A661:B661"/>
    <mergeCell ref="C661:O661"/>
    <mergeCell ref="P661:R661"/>
    <mergeCell ref="S661:U661"/>
    <mergeCell ref="V661:W661"/>
    <mergeCell ref="A659:B659"/>
    <mergeCell ref="C659:O659"/>
    <mergeCell ref="P659:R659"/>
    <mergeCell ref="S659:U659"/>
    <mergeCell ref="V659:W659"/>
    <mergeCell ref="A658:B658"/>
    <mergeCell ref="C658:O658"/>
    <mergeCell ref="P658:R658"/>
    <mergeCell ref="S658:U658"/>
    <mergeCell ref="V658:X658"/>
    <mergeCell ref="A656:B656"/>
    <mergeCell ref="C656:O656"/>
    <mergeCell ref="P656:R656"/>
    <mergeCell ref="S656:U656"/>
    <mergeCell ref="V656:X656"/>
    <mergeCell ref="A657:B657"/>
    <mergeCell ref="C657:O657"/>
    <mergeCell ref="P657:R657"/>
    <mergeCell ref="S657:U657"/>
    <mergeCell ref="V657:X657"/>
    <mergeCell ref="A654:B654"/>
    <mergeCell ref="C654:O654"/>
    <mergeCell ref="P654:R654"/>
    <mergeCell ref="S654:U654"/>
    <mergeCell ref="V654:X654"/>
    <mergeCell ref="A655:B655"/>
    <mergeCell ref="C655:O655"/>
    <mergeCell ref="P655:R655"/>
    <mergeCell ref="S655:U655"/>
    <mergeCell ref="V655:X655"/>
    <mergeCell ref="A652:B652"/>
    <mergeCell ref="C652:O652"/>
    <mergeCell ref="P652:R652"/>
    <mergeCell ref="S652:U652"/>
    <mergeCell ref="V652:X652"/>
    <mergeCell ref="A653:B653"/>
    <mergeCell ref="C653:O653"/>
    <mergeCell ref="P653:R653"/>
    <mergeCell ref="S653:U653"/>
    <mergeCell ref="V653:X653"/>
    <mergeCell ref="A650:B650"/>
    <mergeCell ref="C650:O650"/>
    <mergeCell ref="P650:R650"/>
    <mergeCell ref="S650:U650"/>
    <mergeCell ref="V650:X650"/>
    <mergeCell ref="A651:B651"/>
    <mergeCell ref="C651:O651"/>
    <mergeCell ref="P651:R651"/>
    <mergeCell ref="S651:U651"/>
    <mergeCell ref="V651:X651"/>
    <mergeCell ref="A648:B648"/>
    <mergeCell ref="C648:O648"/>
    <mergeCell ref="P648:R648"/>
    <mergeCell ref="S648:U648"/>
    <mergeCell ref="V648:X648"/>
    <mergeCell ref="A649:B649"/>
    <mergeCell ref="C649:O649"/>
    <mergeCell ref="P649:R649"/>
    <mergeCell ref="S649:U649"/>
    <mergeCell ref="V649:X649"/>
    <mergeCell ref="A646:B646"/>
    <mergeCell ref="C646:O646"/>
    <mergeCell ref="P646:R646"/>
    <mergeCell ref="S646:U646"/>
    <mergeCell ref="V646:X646"/>
    <mergeCell ref="A647:B647"/>
    <mergeCell ref="C647:O647"/>
    <mergeCell ref="P647:R647"/>
    <mergeCell ref="S647:U647"/>
    <mergeCell ref="V647:X647"/>
    <mergeCell ref="A644:B644"/>
    <mergeCell ref="C644:O644"/>
    <mergeCell ref="P644:R644"/>
    <mergeCell ref="S644:U644"/>
    <mergeCell ref="V644:X644"/>
    <mergeCell ref="A645:B645"/>
    <mergeCell ref="C645:O645"/>
    <mergeCell ref="P645:R645"/>
    <mergeCell ref="S645:U645"/>
    <mergeCell ref="V645:X645"/>
    <mergeCell ref="A642:B642"/>
    <mergeCell ref="C642:O642"/>
    <mergeCell ref="P642:R642"/>
    <mergeCell ref="S642:U642"/>
    <mergeCell ref="V642:X642"/>
    <mergeCell ref="A643:B643"/>
    <mergeCell ref="C643:O643"/>
    <mergeCell ref="P643:R643"/>
    <mergeCell ref="S643:U643"/>
    <mergeCell ref="V643:X643"/>
    <mergeCell ref="A640:B640"/>
    <mergeCell ref="C640:O640"/>
    <mergeCell ref="P640:R640"/>
    <mergeCell ref="S640:U640"/>
    <mergeCell ref="V640:X640"/>
    <mergeCell ref="A641:B641"/>
    <mergeCell ref="C641:O641"/>
    <mergeCell ref="P641:R641"/>
    <mergeCell ref="S641:U641"/>
    <mergeCell ref="V641:X641"/>
    <mergeCell ref="A638:B638"/>
    <mergeCell ref="C638:O638"/>
    <mergeCell ref="P638:R638"/>
    <mergeCell ref="S638:U638"/>
    <mergeCell ref="V638:X638"/>
    <mergeCell ref="A639:B639"/>
    <mergeCell ref="C639:O639"/>
    <mergeCell ref="P639:R639"/>
    <mergeCell ref="S639:U639"/>
    <mergeCell ref="V639:X639"/>
    <mergeCell ref="A636:B636"/>
    <mergeCell ref="C636:O636"/>
    <mergeCell ref="P636:R636"/>
    <mergeCell ref="S636:U636"/>
    <mergeCell ref="V636:X636"/>
    <mergeCell ref="A637:B637"/>
    <mergeCell ref="C637:O637"/>
    <mergeCell ref="P637:R637"/>
    <mergeCell ref="S637:U637"/>
    <mergeCell ref="V637:X637"/>
    <mergeCell ref="A634:B634"/>
    <mergeCell ref="C634:O634"/>
    <mergeCell ref="P634:R634"/>
    <mergeCell ref="S634:U634"/>
    <mergeCell ref="V634:X634"/>
    <mergeCell ref="A635:B635"/>
    <mergeCell ref="C635:O635"/>
    <mergeCell ref="P635:R635"/>
    <mergeCell ref="S635:U635"/>
    <mergeCell ref="V635:X635"/>
    <mergeCell ref="A632:B632"/>
    <mergeCell ref="C632:O632"/>
    <mergeCell ref="P632:R632"/>
    <mergeCell ref="S632:U632"/>
    <mergeCell ref="V632:X632"/>
    <mergeCell ref="A633:B633"/>
    <mergeCell ref="C633:O633"/>
    <mergeCell ref="P633:R633"/>
    <mergeCell ref="S633:U633"/>
    <mergeCell ref="V633:X633"/>
    <mergeCell ref="A630:B630"/>
    <mergeCell ref="C630:O630"/>
    <mergeCell ref="P630:R630"/>
    <mergeCell ref="S630:U630"/>
    <mergeCell ref="V630:X630"/>
    <mergeCell ref="A631:B631"/>
    <mergeCell ref="C631:O631"/>
    <mergeCell ref="P631:R631"/>
    <mergeCell ref="S631:U631"/>
    <mergeCell ref="V631:X631"/>
    <mergeCell ref="A628:B628"/>
    <mergeCell ref="C628:O628"/>
    <mergeCell ref="P628:R628"/>
    <mergeCell ref="S628:U628"/>
    <mergeCell ref="V628:X628"/>
    <mergeCell ref="A629:B629"/>
    <mergeCell ref="C629:O629"/>
    <mergeCell ref="P629:R629"/>
    <mergeCell ref="S629:U629"/>
    <mergeCell ref="V629:X629"/>
    <mergeCell ref="A626:B626"/>
    <mergeCell ref="C626:O626"/>
    <mergeCell ref="P626:R626"/>
    <mergeCell ref="S626:U626"/>
    <mergeCell ref="V626:X626"/>
    <mergeCell ref="A627:B627"/>
    <mergeCell ref="C627:O627"/>
    <mergeCell ref="P627:R627"/>
    <mergeCell ref="S627:U627"/>
    <mergeCell ref="V627:X627"/>
    <mergeCell ref="A624:B624"/>
    <mergeCell ref="C624:O624"/>
    <mergeCell ref="P624:R624"/>
    <mergeCell ref="S624:U624"/>
    <mergeCell ref="V624:X624"/>
    <mergeCell ref="A625:B625"/>
    <mergeCell ref="C625:O625"/>
    <mergeCell ref="P625:R625"/>
    <mergeCell ref="S625:U625"/>
    <mergeCell ref="V625:X625"/>
    <mergeCell ref="A623:B623"/>
    <mergeCell ref="C623:O623"/>
    <mergeCell ref="P623:R623"/>
    <mergeCell ref="S623:U623"/>
    <mergeCell ref="V623:X623"/>
    <mergeCell ref="A621:B621"/>
    <mergeCell ref="C621:O621"/>
    <mergeCell ref="P621:R621"/>
    <mergeCell ref="S621:U621"/>
    <mergeCell ref="V621:X621"/>
    <mergeCell ref="A622:B622"/>
    <mergeCell ref="C622:O622"/>
    <mergeCell ref="P622:R622"/>
    <mergeCell ref="S622:U622"/>
    <mergeCell ref="V622:X622"/>
    <mergeCell ref="A619:B619"/>
    <mergeCell ref="C619:O619"/>
    <mergeCell ref="P619:R619"/>
    <mergeCell ref="S619:U619"/>
    <mergeCell ref="V619:X619"/>
    <mergeCell ref="A620:B620"/>
    <mergeCell ref="C620:O620"/>
    <mergeCell ref="P620:R620"/>
    <mergeCell ref="S620:U620"/>
    <mergeCell ref="V620:X620"/>
    <mergeCell ref="A617:B617"/>
    <mergeCell ref="C617:O617"/>
    <mergeCell ref="P617:R617"/>
    <mergeCell ref="S617:U617"/>
    <mergeCell ref="V617:X617"/>
    <mergeCell ref="A618:B618"/>
    <mergeCell ref="C618:O618"/>
    <mergeCell ref="P618:R618"/>
    <mergeCell ref="S618:U618"/>
    <mergeCell ref="V618:X618"/>
    <mergeCell ref="A615:B615"/>
    <mergeCell ref="C615:O615"/>
    <mergeCell ref="P615:R615"/>
    <mergeCell ref="S615:U615"/>
    <mergeCell ref="V615:X615"/>
    <mergeCell ref="A616:B616"/>
    <mergeCell ref="C616:O616"/>
    <mergeCell ref="P616:R616"/>
    <mergeCell ref="S616:U616"/>
    <mergeCell ref="V616:X616"/>
    <mergeCell ref="A613:B613"/>
    <mergeCell ref="C613:O613"/>
    <mergeCell ref="P613:R613"/>
    <mergeCell ref="S613:U613"/>
    <mergeCell ref="V613:X613"/>
    <mergeCell ref="A614:B614"/>
    <mergeCell ref="C614:O614"/>
    <mergeCell ref="P614:R614"/>
    <mergeCell ref="S614:U614"/>
    <mergeCell ref="V614:X614"/>
    <mergeCell ref="A611:B611"/>
    <mergeCell ref="C611:O611"/>
    <mergeCell ref="P611:R611"/>
    <mergeCell ref="S611:U611"/>
    <mergeCell ref="V611:X611"/>
    <mergeCell ref="A612:B612"/>
    <mergeCell ref="C612:O612"/>
    <mergeCell ref="P612:R612"/>
    <mergeCell ref="S612:U612"/>
    <mergeCell ref="V612:X612"/>
    <mergeCell ref="A609:B609"/>
    <mergeCell ref="C609:O609"/>
    <mergeCell ref="P609:R609"/>
    <mergeCell ref="S609:U609"/>
    <mergeCell ref="V609:X609"/>
    <mergeCell ref="A610:B610"/>
    <mergeCell ref="C610:O610"/>
    <mergeCell ref="P610:R610"/>
    <mergeCell ref="S610:U610"/>
    <mergeCell ref="V610:X610"/>
    <mergeCell ref="A607:B607"/>
    <mergeCell ref="C607:O607"/>
    <mergeCell ref="P607:R607"/>
    <mergeCell ref="S607:U607"/>
    <mergeCell ref="V607:X607"/>
    <mergeCell ref="A608:B608"/>
    <mergeCell ref="C608:O608"/>
    <mergeCell ref="P608:R608"/>
    <mergeCell ref="S608:U608"/>
    <mergeCell ref="V608:X608"/>
    <mergeCell ref="A605:B605"/>
    <mergeCell ref="C605:O605"/>
    <mergeCell ref="P605:R605"/>
    <mergeCell ref="S605:U605"/>
    <mergeCell ref="V605:X605"/>
    <mergeCell ref="A606:B606"/>
    <mergeCell ref="C606:O606"/>
    <mergeCell ref="P606:R606"/>
    <mergeCell ref="S606:U606"/>
    <mergeCell ref="V606:X606"/>
    <mergeCell ref="A603:B603"/>
    <mergeCell ref="C603:O603"/>
    <mergeCell ref="P603:R603"/>
    <mergeCell ref="S603:U603"/>
    <mergeCell ref="V603:X603"/>
    <mergeCell ref="A604:B604"/>
    <mergeCell ref="C604:O604"/>
    <mergeCell ref="P604:R604"/>
    <mergeCell ref="S604:U604"/>
    <mergeCell ref="V604:X604"/>
    <mergeCell ref="A601:B601"/>
    <mergeCell ref="C601:O601"/>
    <mergeCell ref="P601:R601"/>
    <mergeCell ref="S601:U601"/>
    <mergeCell ref="V601:X601"/>
    <mergeCell ref="A602:B602"/>
    <mergeCell ref="C602:O602"/>
    <mergeCell ref="P602:R602"/>
    <mergeCell ref="S602:U602"/>
    <mergeCell ref="V602:X602"/>
    <mergeCell ref="A599:B599"/>
    <mergeCell ref="C599:O599"/>
    <mergeCell ref="P599:R599"/>
    <mergeCell ref="S599:U599"/>
    <mergeCell ref="V599:X599"/>
    <mergeCell ref="A600:B600"/>
    <mergeCell ref="C600:O600"/>
    <mergeCell ref="P600:R600"/>
    <mergeCell ref="S600:U600"/>
    <mergeCell ref="V600:X600"/>
    <mergeCell ref="A597:B597"/>
    <mergeCell ref="C597:O597"/>
    <mergeCell ref="P597:R597"/>
    <mergeCell ref="S597:U597"/>
    <mergeCell ref="V597:X597"/>
    <mergeCell ref="A598:B598"/>
    <mergeCell ref="C598:O598"/>
    <mergeCell ref="P598:R598"/>
    <mergeCell ref="S598:U598"/>
    <mergeCell ref="V598:X598"/>
    <mergeCell ref="A595:B595"/>
    <mergeCell ref="C595:O595"/>
    <mergeCell ref="P595:R595"/>
    <mergeCell ref="S595:U595"/>
    <mergeCell ref="V595:X595"/>
    <mergeCell ref="A596:B596"/>
    <mergeCell ref="C596:O596"/>
    <mergeCell ref="P596:R596"/>
    <mergeCell ref="S596:U596"/>
    <mergeCell ref="V596:X596"/>
    <mergeCell ref="A593:B593"/>
    <mergeCell ref="C593:O593"/>
    <mergeCell ref="P593:R593"/>
    <mergeCell ref="S593:U593"/>
    <mergeCell ref="V593:X593"/>
    <mergeCell ref="A594:B594"/>
    <mergeCell ref="C594:O594"/>
    <mergeCell ref="P594:R594"/>
    <mergeCell ref="S594:U594"/>
    <mergeCell ref="V594:X594"/>
    <mergeCell ref="A591:B591"/>
    <mergeCell ref="C591:O591"/>
    <mergeCell ref="P591:R591"/>
    <mergeCell ref="S591:U591"/>
    <mergeCell ref="V591:X591"/>
    <mergeCell ref="A592:B592"/>
    <mergeCell ref="C592:O592"/>
    <mergeCell ref="P592:R592"/>
    <mergeCell ref="S592:U592"/>
    <mergeCell ref="V592:X592"/>
    <mergeCell ref="A589:B589"/>
    <mergeCell ref="C589:O589"/>
    <mergeCell ref="P589:R589"/>
    <mergeCell ref="S589:U589"/>
    <mergeCell ref="V589:X589"/>
    <mergeCell ref="A590:B590"/>
    <mergeCell ref="C590:O590"/>
    <mergeCell ref="P590:R590"/>
    <mergeCell ref="S590:U590"/>
    <mergeCell ref="V590:X590"/>
    <mergeCell ref="A588:B588"/>
    <mergeCell ref="C588:O588"/>
    <mergeCell ref="P588:R588"/>
    <mergeCell ref="S588:U588"/>
    <mergeCell ref="V588:X588"/>
    <mergeCell ref="A586:B586"/>
    <mergeCell ref="C586:O586"/>
    <mergeCell ref="P586:R586"/>
    <mergeCell ref="S586:U586"/>
    <mergeCell ref="V586:X586"/>
    <mergeCell ref="A587:B587"/>
    <mergeCell ref="C587:O587"/>
    <mergeCell ref="P587:R587"/>
    <mergeCell ref="S587:U587"/>
    <mergeCell ref="V587:X587"/>
    <mergeCell ref="A584:B584"/>
    <mergeCell ref="C584:O584"/>
    <mergeCell ref="P584:R584"/>
    <mergeCell ref="S584:U584"/>
    <mergeCell ref="V584:X584"/>
    <mergeCell ref="A585:B585"/>
    <mergeCell ref="C585:O585"/>
    <mergeCell ref="P585:R585"/>
    <mergeCell ref="S585:U585"/>
    <mergeCell ref="V585:X585"/>
    <mergeCell ref="A582:B582"/>
    <mergeCell ref="C582:O582"/>
    <mergeCell ref="P582:R582"/>
    <mergeCell ref="S582:U582"/>
    <mergeCell ref="V582:X582"/>
    <mergeCell ref="A583:B583"/>
    <mergeCell ref="C583:O583"/>
    <mergeCell ref="P583:R583"/>
    <mergeCell ref="S583:U583"/>
    <mergeCell ref="V583:X583"/>
    <mergeCell ref="A580:B580"/>
    <mergeCell ref="C580:O580"/>
    <mergeCell ref="P580:R580"/>
    <mergeCell ref="S580:U580"/>
    <mergeCell ref="V580:X580"/>
    <mergeCell ref="A581:B581"/>
    <mergeCell ref="C581:O581"/>
    <mergeCell ref="P581:R581"/>
    <mergeCell ref="S581:U581"/>
    <mergeCell ref="V581:X581"/>
    <mergeCell ref="A578:B578"/>
    <mergeCell ref="C578:O578"/>
    <mergeCell ref="P578:R578"/>
    <mergeCell ref="S578:U578"/>
    <mergeCell ref="V578:X578"/>
    <mergeCell ref="A579:B579"/>
    <mergeCell ref="C579:O579"/>
    <mergeCell ref="P579:R579"/>
    <mergeCell ref="S579:U579"/>
    <mergeCell ref="V579:X579"/>
    <mergeCell ref="A576:B576"/>
    <mergeCell ref="C576:O576"/>
    <mergeCell ref="P576:R576"/>
    <mergeCell ref="S576:U576"/>
    <mergeCell ref="V576:X576"/>
    <mergeCell ref="A577:B577"/>
    <mergeCell ref="C577:O577"/>
    <mergeCell ref="P577:R577"/>
    <mergeCell ref="S577:U577"/>
    <mergeCell ref="V577:X577"/>
    <mergeCell ref="A574:B574"/>
    <mergeCell ref="C574:O574"/>
    <mergeCell ref="P574:R574"/>
    <mergeCell ref="S574:U574"/>
    <mergeCell ref="V574:X574"/>
    <mergeCell ref="A575:B575"/>
    <mergeCell ref="C575:O575"/>
    <mergeCell ref="P575:R575"/>
    <mergeCell ref="S575:U575"/>
    <mergeCell ref="V575:X575"/>
    <mergeCell ref="A572:B572"/>
    <mergeCell ref="C572:O572"/>
    <mergeCell ref="P572:R572"/>
    <mergeCell ref="S572:U572"/>
    <mergeCell ref="V572:X572"/>
    <mergeCell ref="A573:B573"/>
    <mergeCell ref="C573:O573"/>
    <mergeCell ref="P573:R573"/>
    <mergeCell ref="S573:U573"/>
    <mergeCell ref="V573:X573"/>
    <mergeCell ref="A570:B570"/>
    <mergeCell ref="C570:O570"/>
    <mergeCell ref="P570:R570"/>
    <mergeCell ref="S570:U570"/>
    <mergeCell ref="V570:X570"/>
    <mergeCell ref="A571:B571"/>
    <mergeCell ref="C571:O571"/>
    <mergeCell ref="P571:R571"/>
    <mergeCell ref="S571:U571"/>
    <mergeCell ref="V571:X571"/>
    <mergeCell ref="A568:B568"/>
    <mergeCell ref="C568:O568"/>
    <mergeCell ref="P568:R568"/>
    <mergeCell ref="S568:U568"/>
    <mergeCell ref="V568:X568"/>
    <mergeCell ref="A569:B569"/>
    <mergeCell ref="C569:O569"/>
    <mergeCell ref="P569:R569"/>
    <mergeCell ref="S569:U569"/>
    <mergeCell ref="V569:X569"/>
    <mergeCell ref="A566:B566"/>
    <mergeCell ref="C566:O566"/>
    <mergeCell ref="P566:R566"/>
    <mergeCell ref="S566:U566"/>
    <mergeCell ref="V566:X566"/>
    <mergeCell ref="A567:B567"/>
    <mergeCell ref="C567:O567"/>
    <mergeCell ref="P567:R567"/>
    <mergeCell ref="S567:U567"/>
    <mergeCell ref="V567:X567"/>
    <mergeCell ref="A564:B564"/>
    <mergeCell ref="C564:O564"/>
    <mergeCell ref="P564:R564"/>
    <mergeCell ref="S564:U564"/>
    <mergeCell ref="V564:X564"/>
    <mergeCell ref="A565:B565"/>
    <mergeCell ref="C565:O565"/>
    <mergeCell ref="P565:R565"/>
    <mergeCell ref="S565:U565"/>
    <mergeCell ref="V565:X565"/>
    <mergeCell ref="A562:B562"/>
    <mergeCell ref="C562:O562"/>
    <mergeCell ref="P562:R562"/>
    <mergeCell ref="S562:U562"/>
    <mergeCell ref="V562:X562"/>
    <mergeCell ref="A563:B563"/>
    <mergeCell ref="C563:O563"/>
    <mergeCell ref="P563:R563"/>
    <mergeCell ref="S563:U563"/>
    <mergeCell ref="V563:X563"/>
    <mergeCell ref="A560:B560"/>
    <mergeCell ref="C560:O560"/>
    <mergeCell ref="P560:R560"/>
    <mergeCell ref="S560:U560"/>
    <mergeCell ref="V560:X560"/>
    <mergeCell ref="A561:B561"/>
    <mergeCell ref="C561:O561"/>
    <mergeCell ref="P561:R561"/>
    <mergeCell ref="S561:U561"/>
    <mergeCell ref="V561:X561"/>
    <mergeCell ref="A558:B558"/>
    <mergeCell ref="C558:O558"/>
    <mergeCell ref="P558:R558"/>
    <mergeCell ref="S558:U558"/>
    <mergeCell ref="V558:X558"/>
    <mergeCell ref="A559:B559"/>
    <mergeCell ref="C559:O559"/>
    <mergeCell ref="P559:R559"/>
    <mergeCell ref="S559:U559"/>
    <mergeCell ref="V559:X559"/>
    <mergeCell ref="A557:B557"/>
    <mergeCell ref="C557:O557"/>
    <mergeCell ref="P557:R557"/>
    <mergeCell ref="S557:U557"/>
    <mergeCell ref="V557:X557"/>
    <mergeCell ref="A556:B556"/>
    <mergeCell ref="C556:O556"/>
    <mergeCell ref="P556:R556"/>
    <mergeCell ref="S556:U556"/>
    <mergeCell ref="V556:W556"/>
    <mergeCell ref="A554:B554"/>
    <mergeCell ref="C554:O554"/>
    <mergeCell ref="P554:R554"/>
    <mergeCell ref="S554:U554"/>
    <mergeCell ref="V554:W554"/>
    <mergeCell ref="A555:B555"/>
    <mergeCell ref="C555:O555"/>
    <mergeCell ref="P555:R555"/>
    <mergeCell ref="S555:U555"/>
    <mergeCell ref="V555:W555"/>
    <mergeCell ref="A552:B552"/>
    <mergeCell ref="C552:O552"/>
    <mergeCell ref="P552:R552"/>
    <mergeCell ref="S552:U552"/>
    <mergeCell ref="V552:W552"/>
    <mergeCell ref="A553:B553"/>
    <mergeCell ref="C553:O553"/>
    <mergeCell ref="P553:R553"/>
    <mergeCell ref="S553:U553"/>
    <mergeCell ref="V553:W553"/>
    <mergeCell ref="A550:B550"/>
    <mergeCell ref="C550:O550"/>
    <mergeCell ref="P550:R550"/>
    <mergeCell ref="S550:U550"/>
    <mergeCell ref="V550:W550"/>
    <mergeCell ref="A551:B551"/>
    <mergeCell ref="C551:O551"/>
    <mergeCell ref="P551:R551"/>
    <mergeCell ref="S551:U551"/>
    <mergeCell ref="V551:W551"/>
    <mergeCell ref="A548:B548"/>
    <mergeCell ref="C548:O548"/>
    <mergeCell ref="P548:R548"/>
    <mergeCell ref="S548:U548"/>
    <mergeCell ref="V548:W548"/>
    <mergeCell ref="A549:B549"/>
    <mergeCell ref="C549:O549"/>
    <mergeCell ref="P549:R549"/>
    <mergeCell ref="S549:U549"/>
    <mergeCell ref="V549:W549"/>
    <mergeCell ref="A546:B546"/>
    <mergeCell ref="C546:O546"/>
    <mergeCell ref="P546:R546"/>
    <mergeCell ref="S546:U546"/>
    <mergeCell ref="V546:W546"/>
    <mergeCell ref="A547:B547"/>
    <mergeCell ref="C547:O547"/>
    <mergeCell ref="P547:R547"/>
    <mergeCell ref="S547:U547"/>
    <mergeCell ref="V547:W547"/>
    <mergeCell ref="A544:B544"/>
    <mergeCell ref="C544:O544"/>
    <mergeCell ref="P544:R544"/>
    <mergeCell ref="S544:U544"/>
    <mergeCell ref="V544:W544"/>
    <mergeCell ref="A545:B545"/>
    <mergeCell ref="C545:O545"/>
    <mergeCell ref="P545:R545"/>
    <mergeCell ref="S545:U545"/>
    <mergeCell ref="V545:W545"/>
    <mergeCell ref="A542:B542"/>
    <mergeCell ref="C542:O542"/>
    <mergeCell ref="P542:R542"/>
    <mergeCell ref="S542:U542"/>
    <mergeCell ref="V542:W542"/>
    <mergeCell ref="A543:B543"/>
    <mergeCell ref="C543:O543"/>
    <mergeCell ref="P543:R543"/>
    <mergeCell ref="S543:U543"/>
    <mergeCell ref="V543:W543"/>
    <mergeCell ref="A540:B540"/>
    <mergeCell ref="C540:O540"/>
    <mergeCell ref="P540:R540"/>
    <mergeCell ref="S540:U540"/>
    <mergeCell ref="V540:W540"/>
    <mergeCell ref="A541:B541"/>
    <mergeCell ref="C541:O541"/>
    <mergeCell ref="P541:R541"/>
    <mergeCell ref="S541:U541"/>
    <mergeCell ref="V541:W541"/>
    <mergeCell ref="A538:B538"/>
    <mergeCell ref="C538:O538"/>
    <mergeCell ref="P538:R538"/>
    <mergeCell ref="S538:U538"/>
    <mergeCell ref="V538:W538"/>
    <mergeCell ref="A539:B539"/>
    <mergeCell ref="C539:O539"/>
    <mergeCell ref="P539:R539"/>
    <mergeCell ref="S539:U539"/>
    <mergeCell ref="V539:W539"/>
    <mergeCell ref="A536:B536"/>
    <mergeCell ref="C536:O536"/>
    <mergeCell ref="P536:R536"/>
    <mergeCell ref="S536:U536"/>
    <mergeCell ref="V536:W536"/>
    <mergeCell ref="A537:B537"/>
    <mergeCell ref="C537:O537"/>
    <mergeCell ref="P537:R537"/>
    <mergeCell ref="S537:U537"/>
    <mergeCell ref="V537:W537"/>
    <mergeCell ref="A534:B534"/>
    <mergeCell ref="C534:O534"/>
    <mergeCell ref="P534:R534"/>
    <mergeCell ref="S534:U534"/>
    <mergeCell ref="V534:W534"/>
    <mergeCell ref="A535:B535"/>
    <mergeCell ref="C535:O535"/>
    <mergeCell ref="P535:R535"/>
    <mergeCell ref="S535:U535"/>
    <mergeCell ref="V535:W535"/>
    <mergeCell ref="A532:B532"/>
    <mergeCell ref="C532:O532"/>
    <mergeCell ref="P532:R532"/>
    <mergeCell ref="S532:U532"/>
    <mergeCell ref="V532:W532"/>
    <mergeCell ref="A533:B533"/>
    <mergeCell ref="C533:O533"/>
    <mergeCell ref="P533:R533"/>
    <mergeCell ref="S533:U533"/>
    <mergeCell ref="V533:W533"/>
    <mergeCell ref="A530:B530"/>
    <mergeCell ref="C530:O530"/>
    <mergeCell ref="P530:R530"/>
    <mergeCell ref="S530:U530"/>
    <mergeCell ref="V530:W530"/>
    <mergeCell ref="A531:B531"/>
    <mergeCell ref="C531:O531"/>
    <mergeCell ref="P531:R531"/>
    <mergeCell ref="S531:U531"/>
    <mergeCell ref="V531:W531"/>
    <mergeCell ref="A528:B528"/>
    <mergeCell ref="C528:O528"/>
    <mergeCell ref="P528:R528"/>
    <mergeCell ref="S528:U528"/>
    <mergeCell ref="V528:W528"/>
    <mergeCell ref="A529:B529"/>
    <mergeCell ref="C529:O529"/>
    <mergeCell ref="P529:R529"/>
    <mergeCell ref="S529:U529"/>
    <mergeCell ref="V529:W529"/>
    <mergeCell ref="A526:B526"/>
    <mergeCell ref="C526:O526"/>
    <mergeCell ref="P526:R526"/>
    <mergeCell ref="S526:U526"/>
    <mergeCell ref="V526:W526"/>
    <mergeCell ref="A527:B527"/>
    <mergeCell ref="C527:O527"/>
    <mergeCell ref="P527:R527"/>
    <mergeCell ref="S527:U527"/>
    <mergeCell ref="V527:W527"/>
    <mergeCell ref="A524:B524"/>
    <mergeCell ref="C524:O524"/>
    <mergeCell ref="P524:R524"/>
    <mergeCell ref="S524:U524"/>
    <mergeCell ref="V524:W524"/>
    <mergeCell ref="A525:B525"/>
    <mergeCell ref="C525:O525"/>
    <mergeCell ref="P525:R525"/>
    <mergeCell ref="S525:U525"/>
    <mergeCell ref="V525:W525"/>
    <mergeCell ref="A523:B523"/>
    <mergeCell ref="C523:O523"/>
    <mergeCell ref="P523:R523"/>
    <mergeCell ref="S523:U523"/>
    <mergeCell ref="V523:W523"/>
    <mergeCell ref="A521:B521"/>
    <mergeCell ref="C521:O521"/>
    <mergeCell ref="P521:R521"/>
    <mergeCell ref="S521:U521"/>
    <mergeCell ref="V521:X521"/>
    <mergeCell ref="A522:B522"/>
    <mergeCell ref="C522:O522"/>
    <mergeCell ref="P522:R522"/>
    <mergeCell ref="S522:U522"/>
    <mergeCell ref="V522:X522"/>
    <mergeCell ref="A519:B519"/>
    <mergeCell ref="C519:O519"/>
    <mergeCell ref="P519:R519"/>
    <mergeCell ref="S519:U519"/>
    <mergeCell ref="V519:X519"/>
    <mergeCell ref="A520:B520"/>
    <mergeCell ref="C520:O520"/>
    <mergeCell ref="P520:R520"/>
    <mergeCell ref="S520:U520"/>
    <mergeCell ref="V520:X520"/>
    <mergeCell ref="A517:B517"/>
    <mergeCell ref="C517:O517"/>
    <mergeCell ref="P517:R517"/>
    <mergeCell ref="S517:U517"/>
    <mergeCell ref="V517:X517"/>
    <mergeCell ref="A518:B518"/>
    <mergeCell ref="C518:O518"/>
    <mergeCell ref="P518:R518"/>
    <mergeCell ref="S518:U518"/>
    <mergeCell ref="V518:X518"/>
    <mergeCell ref="A515:B515"/>
    <mergeCell ref="C515:O515"/>
    <mergeCell ref="P515:R515"/>
    <mergeCell ref="S515:U515"/>
    <mergeCell ref="V515:X515"/>
    <mergeCell ref="A516:B516"/>
    <mergeCell ref="C516:O516"/>
    <mergeCell ref="P516:R516"/>
    <mergeCell ref="S516:U516"/>
    <mergeCell ref="V516:X516"/>
    <mergeCell ref="A513:B513"/>
    <mergeCell ref="C513:O513"/>
    <mergeCell ref="P513:R513"/>
    <mergeCell ref="S513:U513"/>
    <mergeCell ref="V513:X513"/>
    <mergeCell ref="A514:B514"/>
    <mergeCell ref="C514:O514"/>
    <mergeCell ref="P514:R514"/>
    <mergeCell ref="S514:U514"/>
    <mergeCell ref="V514:X514"/>
    <mergeCell ref="A511:B511"/>
    <mergeCell ref="C511:O511"/>
    <mergeCell ref="P511:R511"/>
    <mergeCell ref="S511:U511"/>
    <mergeCell ref="V511:X511"/>
    <mergeCell ref="A512:B512"/>
    <mergeCell ref="C512:O512"/>
    <mergeCell ref="P512:R512"/>
    <mergeCell ref="S512:U512"/>
    <mergeCell ref="V512:X512"/>
    <mergeCell ref="A509:B509"/>
    <mergeCell ref="C509:O509"/>
    <mergeCell ref="P509:R509"/>
    <mergeCell ref="S509:U509"/>
    <mergeCell ref="V509:X509"/>
    <mergeCell ref="A510:B510"/>
    <mergeCell ref="C510:O510"/>
    <mergeCell ref="P510:R510"/>
    <mergeCell ref="S510:U510"/>
    <mergeCell ref="V510:X510"/>
    <mergeCell ref="A507:B507"/>
    <mergeCell ref="C507:O507"/>
    <mergeCell ref="P507:R507"/>
    <mergeCell ref="S507:U507"/>
    <mergeCell ref="V507:X507"/>
    <mergeCell ref="A508:B508"/>
    <mergeCell ref="C508:O508"/>
    <mergeCell ref="P508:R508"/>
    <mergeCell ref="S508:U508"/>
    <mergeCell ref="V508:X508"/>
    <mergeCell ref="A505:B505"/>
    <mergeCell ref="C505:O505"/>
    <mergeCell ref="P505:R505"/>
    <mergeCell ref="S505:U505"/>
    <mergeCell ref="V505:X505"/>
    <mergeCell ref="A506:B506"/>
    <mergeCell ref="C506:O506"/>
    <mergeCell ref="P506:R506"/>
    <mergeCell ref="S506:U506"/>
    <mergeCell ref="V506:X506"/>
    <mergeCell ref="A503:B503"/>
    <mergeCell ref="C503:O503"/>
    <mergeCell ref="P503:R503"/>
    <mergeCell ref="S503:U503"/>
    <mergeCell ref="V503:X503"/>
    <mergeCell ref="A504:B504"/>
    <mergeCell ref="C504:O504"/>
    <mergeCell ref="P504:R504"/>
    <mergeCell ref="S504:U504"/>
    <mergeCell ref="V504:X504"/>
    <mergeCell ref="A501:B501"/>
    <mergeCell ref="C501:O501"/>
    <mergeCell ref="P501:R501"/>
    <mergeCell ref="S501:U501"/>
    <mergeCell ref="V501:X501"/>
    <mergeCell ref="A502:B502"/>
    <mergeCell ref="C502:O502"/>
    <mergeCell ref="P502:R502"/>
    <mergeCell ref="S502:U502"/>
    <mergeCell ref="V502:X502"/>
    <mergeCell ref="A499:B499"/>
    <mergeCell ref="C499:O499"/>
    <mergeCell ref="P499:R499"/>
    <mergeCell ref="S499:U499"/>
    <mergeCell ref="V499:X499"/>
    <mergeCell ref="A500:B500"/>
    <mergeCell ref="C500:O500"/>
    <mergeCell ref="P500:R500"/>
    <mergeCell ref="S500:U500"/>
    <mergeCell ref="V500:X500"/>
    <mergeCell ref="A497:B497"/>
    <mergeCell ref="C497:O497"/>
    <mergeCell ref="P497:R497"/>
    <mergeCell ref="S497:U497"/>
    <mergeCell ref="V497:X497"/>
    <mergeCell ref="A498:B498"/>
    <mergeCell ref="C498:O498"/>
    <mergeCell ref="P498:R498"/>
    <mergeCell ref="S498:U498"/>
    <mergeCell ref="V498:X498"/>
    <mergeCell ref="A495:B495"/>
    <mergeCell ref="C495:O495"/>
    <mergeCell ref="P495:R495"/>
    <mergeCell ref="S495:U495"/>
    <mergeCell ref="V495:X495"/>
    <mergeCell ref="A496:B496"/>
    <mergeCell ref="C496:O496"/>
    <mergeCell ref="P496:R496"/>
    <mergeCell ref="S496:U496"/>
    <mergeCell ref="V496:X496"/>
    <mergeCell ref="A493:B493"/>
    <mergeCell ref="C493:O493"/>
    <mergeCell ref="P493:R493"/>
    <mergeCell ref="S493:U493"/>
    <mergeCell ref="V493:X493"/>
    <mergeCell ref="A494:B494"/>
    <mergeCell ref="C494:O494"/>
    <mergeCell ref="P494:R494"/>
    <mergeCell ref="S494:U494"/>
    <mergeCell ref="V494:X494"/>
    <mergeCell ref="A491:B491"/>
    <mergeCell ref="C491:O491"/>
    <mergeCell ref="P491:R491"/>
    <mergeCell ref="S491:U491"/>
    <mergeCell ref="V491:X491"/>
    <mergeCell ref="A492:B492"/>
    <mergeCell ref="C492:O492"/>
    <mergeCell ref="P492:R492"/>
    <mergeCell ref="S492:U492"/>
    <mergeCell ref="V492:X492"/>
    <mergeCell ref="A489:B489"/>
    <mergeCell ref="C489:O489"/>
    <mergeCell ref="P489:R489"/>
    <mergeCell ref="S489:U489"/>
    <mergeCell ref="V489:X489"/>
    <mergeCell ref="A490:B490"/>
    <mergeCell ref="C490:O490"/>
    <mergeCell ref="P490:R490"/>
    <mergeCell ref="S490:U490"/>
    <mergeCell ref="V490:X490"/>
    <mergeCell ref="A487:B487"/>
    <mergeCell ref="C487:O487"/>
    <mergeCell ref="P487:R487"/>
    <mergeCell ref="S487:U487"/>
    <mergeCell ref="V487:X487"/>
    <mergeCell ref="A488:B488"/>
    <mergeCell ref="C488:O488"/>
    <mergeCell ref="P488:R488"/>
    <mergeCell ref="S488:U488"/>
    <mergeCell ref="V488:X488"/>
    <mergeCell ref="A486:B486"/>
    <mergeCell ref="C486:O486"/>
    <mergeCell ref="P486:R486"/>
    <mergeCell ref="S486:U486"/>
    <mergeCell ref="V486:X486"/>
    <mergeCell ref="A484:B484"/>
    <mergeCell ref="C484:O484"/>
    <mergeCell ref="P484:R484"/>
    <mergeCell ref="S484:U484"/>
    <mergeCell ref="V484:X484"/>
    <mergeCell ref="A485:B485"/>
    <mergeCell ref="C485:O485"/>
    <mergeCell ref="P485:R485"/>
    <mergeCell ref="S485:U485"/>
    <mergeCell ref="V485:X485"/>
    <mergeCell ref="A482:B482"/>
    <mergeCell ref="C482:O482"/>
    <mergeCell ref="P482:R482"/>
    <mergeCell ref="S482:U482"/>
    <mergeCell ref="V482:X482"/>
    <mergeCell ref="A483:B483"/>
    <mergeCell ref="C483:O483"/>
    <mergeCell ref="P483:R483"/>
    <mergeCell ref="S483:U483"/>
    <mergeCell ref="V483:X483"/>
    <mergeCell ref="A480:B480"/>
    <mergeCell ref="C480:O480"/>
    <mergeCell ref="P480:R480"/>
    <mergeCell ref="S480:U480"/>
    <mergeCell ref="V480:X480"/>
    <mergeCell ref="A481:B481"/>
    <mergeCell ref="C481:O481"/>
    <mergeCell ref="P481:R481"/>
    <mergeCell ref="S481:U481"/>
    <mergeCell ref="V481:X481"/>
    <mergeCell ref="A478:B478"/>
    <mergeCell ref="C478:O478"/>
    <mergeCell ref="P478:R478"/>
    <mergeCell ref="S478:U478"/>
    <mergeCell ref="V478:X478"/>
    <mergeCell ref="A479:B479"/>
    <mergeCell ref="C479:O479"/>
    <mergeCell ref="P479:R479"/>
    <mergeCell ref="S479:U479"/>
    <mergeCell ref="V479:X479"/>
    <mergeCell ref="A476:B476"/>
    <mergeCell ref="C476:O476"/>
    <mergeCell ref="P476:R476"/>
    <mergeCell ref="S476:U476"/>
    <mergeCell ref="V476:X476"/>
    <mergeCell ref="A477:B477"/>
    <mergeCell ref="C477:O477"/>
    <mergeCell ref="P477:R477"/>
    <mergeCell ref="S477:U477"/>
    <mergeCell ref="V477:X477"/>
    <mergeCell ref="A474:B474"/>
    <mergeCell ref="C474:O474"/>
    <mergeCell ref="P474:R474"/>
    <mergeCell ref="S474:U474"/>
    <mergeCell ref="V474:X474"/>
    <mergeCell ref="A475:B475"/>
    <mergeCell ref="C475:O475"/>
    <mergeCell ref="P475:R475"/>
    <mergeCell ref="S475:U475"/>
    <mergeCell ref="V475:X475"/>
    <mergeCell ref="A472:B472"/>
    <mergeCell ref="C472:O472"/>
    <mergeCell ref="P472:R472"/>
    <mergeCell ref="S472:U472"/>
    <mergeCell ref="V472:X472"/>
    <mergeCell ref="A473:B473"/>
    <mergeCell ref="C473:O473"/>
    <mergeCell ref="P473:R473"/>
    <mergeCell ref="S473:U473"/>
    <mergeCell ref="V473:X473"/>
    <mergeCell ref="A470:B470"/>
    <mergeCell ref="C470:O470"/>
    <mergeCell ref="P470:R470"/>
    <mergeCell ref="S470:U470"/>
    <mergeCell ref="V470:X470"/>
    <mergeCell ref="A471:B471"/>
    <mergeCell ref="C471:O471"/>
    <mergeCell ref="P471:R471"/>
    <mergeCell ref="S471:U471"/>
    <mergeCell ref="V471:X471"/>
    <mergeCell ref="A468:B468"/>
    <mergeCell ref="C468:O468"/>
    <mergeCell ref="P468:R468"/>
    <mergeCell ref="S468:U468"/>
    <mergeCell ref="V468:X468"/>
    <mergeCell ref="A469:B469"/>
    <mergeCell ref="C469:O469"/>
    <mergeCell ref="P469:R469"/>
    <mergeCell ref="S469:U469"/>
    <mergeCell ref="V469:X469"/>
    <mergeCell ref="A466:B466"/>
    <mergeCell ref="C466:O466"/>
    <mergeCell ref="P466:R466"/>
    <mergeCell ref="S466:U466"/>
    <mergeCell ref="V466:X466"/>
    <mergeCell ref="A467:B467"/>
    <mergeCell ref="C467:O467"/>
    <mergeCell ref="P467:R467"/>
    <mergeCell ref="S467:U467"/>
    <mergeCell ref="V467:X467"/>
    <mergeCell ref="A464:B464"/>
    <mergeCell ref="C464:O464"/>
    <mergeCell ref="P464:R464"/>
    <mergeCell ref="S464:U464"/>
    <mergeCell ref="V464:X464"/>
    <mergeCell ref="A465:B465"/>
    <mergeCell ref="C465:O465"/>
    <mergeCell ref="P465:R465"/>
    <mergeCell ref="S465:U465"/>
    <mergeCell ref="V465:X465"/>
    <mergeCell ref="A462:B462"/>
    <mergeCell ref="C462:O462"/>
    <mergeCell ref="P462:R462"/>
    <mergeCell ref="S462:U462"/>
    <mergeCell ref="V462:X462"/>
    <mergeCell ref="A463:B463"/>
    <mergeCell ref="C463:O463"/>
    <mergeCell ref="P463:R463"/>
    <mergeCell ref="S463:U463"/>
    <mergeCell ref="V463:X463"/>
    <mergeCell ref="A460:B460"/>
    <mergeCell ref="C460:O460"/>
    <mergeCell ref="P460:R460"/>
    <mergeCell ref="S460:U460"/>
    <mergeCell ref="V460:X460"/>
    <mergeCell ref="A461:B461"/>
    <mergeCell ref="C461:O461"/>
    <mergeCell ref="P461:R461"/>
    <mergeCell ref="S461:U461"/>
    <mergeCell ref="V461:X461"/>
    <mergeCell ref="A459:B459"/>
    <mergeCell ref="C459:O459"/>
    <mergeCell ref="P459:R459"/>
    <mergeCell ref="S459:U459"/>
    <mergeCell ref="V459:X459"/>
    <mergeCell ref="A458:B458"/>
    <mergeCell ref="C458:O458"/>
    <mergeCell ref="P458:R458"/>
    <mergeCell ref="S458:U458"/>
    <mergeCell ref="V458:W458"/>
    <mergeCell ref="A456:B456"/>
    <mergeCell ref="C456:O456"/>
    <mergeCell ref="P456:R456"/>
    <mergeCell ref="S456:U456"/>
    <mergeCell ref="V456:W456"/>
    <mergeCell ref="A457:B457"/>
    <mergeCell ref="C457:O457"/>
    <mergeCell ref="P457:R457"/>
    <mergeCell ref="S457:U457"/>
    <mergeCell ref="V457:W457"/>
    <mergeCell ref="A454:B454"/>
    <mergeCell ref="C454:O454"/>
    <mergeCell ref="P454:R454"/>
    <mergeCell ref="S454:U454"/>
    <mergeCell ref="V454:W454"/>
    <mergeCell ref="A455:B455"/>
    <mergeCell ref="C455:O455"/>
    <mergeCell ref="P455:R455"/>
    <mergeCell ref="S455:U455"/>
    <mergeCell ref="V455:W455"/>
    <mergeCell ref="A453:B453"/>
    <mergeCell ref="C453:O453"/>
    <mergeCell ref="P453:R453"/>
    <mergeCell ref="S453:U453"/>
    <mergeCell ref="V453:W453"/>
    <mergeCell ref="A452:B452"/>
    <mergeCell ref="C452:O452"/>
    <mergeCell ref="P452:R452"/>
    <mergeCell ref="S452:U452"/>
    <mergeCell ref="V452:X452"/>
    <mergeCell ref="A450:B450"/>
    <mergeCell ref="C450:O450"/>
    <mergeCell ref="P450:R450"/>
    <mergeCell ref="S450:U450"/>
    <mergeCell ref="V450:X450"/>
    <mergeCell ref="A451:B451"/>
    <mergeCell ref="C451:O451"/>
    <mergeCell ref="P451:R451"/>
    <mergeCell ref="S451:U451"/>
    <mergeCell ref="V451:X451"/>
    <mergeCell ref="A448:B448"/>
    <mergeCell ref="C448:O448"/>
    <mergeCell ref="P448:R448"/>
    <mergeCell ref="S448:U448"/>
    <mergeCell ref="V448:X448"/>
    <mergeCell ref="A449:B449"/>
    <mergeCell ref="C449:O449"/>
    <mergeCell ref="P449:R449"/>
    <mergeCell ref="S449:U449"/>
    <mergeCell ref="V449:X449"/>
    <mergeCell ref="A446:B446"/>
    <mergeCell ref="C446:O446"/>
    <mergeCell ref="P446:R446"/>
    <mergeCell ref="S446:U446"/>
    <mergeCell ref="V446:X446"/>
    <mergeCell ref="A447:B447"/>
    <mergeCell ref="C447:O447"/>
    <mergeCell ref="P447:R447"/>
    <mergeCell ref="S447:U447"/>
    <mergeCell ref="V447:X447"/>
    <mergeCell ref="A444:B444"/>
    <mergeCell ref="C444:O444"/>
    <mergeCell ref="P444:R444"/>
    <mergeCell ref="S444:U444"/>
    <mergeCell ref="V444:X444"/>
    <mergeCell ref="A445:B445"/>
    <mergeCell ref="C445:O445"/>
    <mergeCell ref="P445:R445"/>
    <mergeCell ref="S445:U445"/>
    <mergeCell ref="V445:X445"/>
    <mergeCell ref="A442:B442"/>
    <mergeCell ref="C442:O442"/>
    <mergeCell ref="P442:R442"/>
    <mergeCell ref="S442:U442"/>
    <mergeCell ref="V442:X442"/>
    <mergeCell ref="A443:B443"/>
    <mergeCell ref="C443:O443"/>
    <mergeCell ref="P443:R443"/>
    <mergeCell ref="S443:U443"/>
    <mergeCell ref="V443:X443"/>
    <mergeCell ref="A440:B440"/>
    <mergeCell ref="C440:O440"/>
    <mergeCell ref="P440:R440"/>
    <mergeCell ref="S440:U440"/>
    <mergeCell ref="V440:X440"/>
    <mergeCell ref="A441:B441"/>
    <mergeCell ref="C441:O441"/>
    <mergeCell ref="P441:R441"/>
    <mergeCell ref="S441:U441"/>
    <mergeCell ref="V441:X441"/>
    <mergeCell ref="A438:B438"/>
    <mergeCell ref="C438:O438"/>
    <mergeCell ref="P438:R438"/>
    <mergeCell ref="S438:U438"/>
    <mergeCell ref="V438:X438"/>
    <mergeCell ref="A439:B439"/>
    <mergeCell ref="C439:O439"/>
    <mergeCell ref="P439:R439"/>
    <mergeCell ref="S439:U439"/>
    <mergeCell ref="V439:X439"/>
    <mergeCell ref="A436:B436"/>
    <mergeCell ref="C436:O436"/>
    <mergeCell ref="P436:R436"/>
    <mergeCell ref="S436:U436"/>
    <mergeCell ref="V436:X436"/>
    <mergeCell ref="A437:B437"/>
    <mergeCell ref="C437:O437"/>
    <mergeCell ref="P437:R437"/>
    <mergeCell ref="S437:U437"/>
    <mergeCell ref="V437:X437"/>
    <mergeCell ref="A434:B434"/>
    <mergeCell ref="C434:O434"/>
    <mergeCell ref="P434:R434"/>
    <mergeCell ref="S434:U434"/>
    <mergeCell ref="V434:X434"/>
    <mergeCell ref="A435:B435"/>
    <mergeCell ref="C435:O435"/>
    <mergeCell ref="P435:R435"/>
    <mergeCell ref="S435:U435"/>
    <mergeCell ref="V435:X435"/>
    <mergeCell ref="A432:B432"/>
    <mergeCell ref="C432:O432"/>
    <mergeCell ref="P432:R432"/>
    <mergeCell ref="S432:U432"/>
    <mergeCell ref="V432:X432"/>
    <mergeCell ref="A433:B433"/>
    <mergeCell ref="C433:O433"/>
    <mergeCell ref="P433:R433"/>
    <mergeCell ref="S433:U433"/>
    <mergeCell ref="V433:X433"/>
    <mergeCell ref="A430:B430"/>
    <mergeCell ref="C430:O430"/>
    <mergeCell ref="P430:R430"/>
    <mergeCell ref="S430:U430"/>
    <mergeCell ref="V430:X430"/>
    <mergeCell ref="A431:B431"/>
    <mergeCell ref="C431:O431"/>
    <mergeCell ref="P431:R431"/>
    <mergeCell ref="S431:U431"/>
    <mergeCell ref="V431:X431"/>
    <mergeCell ref="A428:B428"/>
    <mergeCell ref="C428:O428"/>
    <mergeCell ref="P428:R428"/>
    <mergeCell ref="S428:U428"/>
    <mergeCell ref="V428:X428"/>
    <mergeCell ref="A429:B429"/>
    <mergeCell ref="C429:O429"/>
    <mergeCell ref="P429:R429"/>
    <mergeCell ref="S429:U429"/>
    <mergeCell ref="V429:X429"/>
    <mergeCell ref="A426:B426"/>
    <mergeCell ref="C426:O426"/>
    <mergeCell ref="P426:R426"/>
    <mergeCell ref="S426:U426"/>
    <mergeCell ref="V426:X426"/>
    <mergeCell ref="A427:B427"/>
    <mergeCell ref="C427:O427"/>
    <mergeCell ref="P427:R427"/>
    <mergeCell ref="S427:U427"/>
    <mergeCell ref="V427:X427"/>
    <mergeCell ref="A424:B424"/>
    <mergeCell ref="C424:O424"/>
    <mergeCell ref="P424:R424"/>
    <mergeCell ref="S424:U424"/>
    <mergeCell ref="V424:X424"/>
    <mergeCell ref="A425:B425"/>
    <mergeCell ref="C425:O425"/>
    <mergeCell ref="P425:R425"/>
    <mergeCell ref="S425:U425"/>
    <mergeCell ref="V425:X425"/>
    <mergeCell ref="A422:B422"/>
    <mergeCell ref="C422:O422"/>
    <mergeCell ref="P422:R422"/>
    <mergeCell ref="S422:U422"/>
    <mergeCell ref="V422:X422"/>
    <mergeCell ref="A423:B423"/>
    <mergeCell ref="C423:O423"/>
    <mergeCell ref="P423:R423"/>
    <mergeCell ref="S423:U423"/>
    <mergeCell ref="V423:X423"/>
    <mergeCell ref="A420:B420"/>
    <mergeCell ref="C420:O420"/>
    <mergeCell ref="P420:R420"/>
    <mergeCell ref="S420:U420"/>
    <mergeCell ref="V420:X420"/>
    <mergeCell ref="A421:B421"/>
    <mergeCell ref="C421:O421"/>
    <mergeCell ref="P421:R421"/>
    <mergeCell ref="S421:U421"/>
    <mergeCell ref="V421:X421"/>
    <mergeCell ref="A418:B418"/>
    <mergeCell ref="C418:O418"/>
    <mergeCell ref="P418:R418"/>
    <mergeCell ref="S418:U418"/>
    <mergeCell ref="V418:X418"/>
    <mergeCell ref="A419:B419"/>
    <mergeCell ref="C419:O419"/>
    <mergeCell ref="P419:R419"/>
    <mergeCell ref="S419:U419"/>
    <mergeCell ref="V419:X419"/>
    <mergeCell ref="A417:B417"/>
    <mergeCell ref="C417:O417"/>
    <mergeCell ref="P417:R417"/>
    <mergeCell ref="S417:U417"/>
    <mergeCell ref="V417:X417"/>
    <mergeCell ref="A415:B415"/>
    <mergeCell ref="C415:O415"/>
    <mergeCell ref="P415:R415"/>
    <mergeCell ref="S415:U415"/>
    <mergeCell ref="V415:X415"/>
    <mergeCell ref="A416:B416"/>
    <mergeCell ref="C416:O416"/>
    <mergeCell ref="P416:R416"/>
    <mergeCell ref="S416:U416"/>
    <mergeCell ref="V416:X416"/>
    <mergeCell ref="A413:B413"/>
    <mergeCell ref="C413:O413"/>
    <mergeCell ref="P413:R413"/>
    <mergeCell ref="S413:U413"/>
    <mergeCell ref="V413:X413"/>
    <mergeCell ref="A414:B414"/>
    <mergeCell ref="C414:O414"/>
    <mergeCell ref="P414:R414"/>
    <mergeCell ref="S414:U414"/>
    <mergeCell ref="V414:X414"/>
    <mergeCell ref="A411:B411"/>
    <mergeCell ref="C411:O411"/>
    <mergeCell ref="P411:R411"/>
    <mergeCell ref="S411:U411"/>
    <mergeCell ref="V411:X411"/>
    <mergeCell ref="A412:B412"/>
    <mergeCell ref="C412:O412"/>
    <mergeCell ref="P412:R412"/>
    <mergeCell ref="S412:U412"/>
    <mergeCell ref="V412:X412"/>
    <mergeCell ref="A409:B409"/>
    <mergeCell ref="C409:O409"/>
    <mergeCell ref="P409:R409"/>
    <mergeCell ref="S409:U409"/>
    <mergeCell ref="V409:X409"/>
    <mergeCell ref="A410:B410"/>
    <mergeCell ref="C410:O410"/>
    <mergeCell ref="P410:R410"/>
    <mergeCell ref="S410:U410"/>
    <mergeCell ref="V410:X410"/>
    <mergeCell ref="A407:B407"/>
    <mergeCell ref="C407:O407"/>
    <mergeCell ref="P407:R407"/>
    <mergeCell ref="S407:U407"/>
    <mergeCell ref="V407:X407"/>
    <mergeCell ref="A408:B408"/>
    <mergeCell ref="C408:O408"/>
    <mergeCell ref="P408:R408"/>
    <mergeCell ref="S408:U408"/>
    <mergeCell ref="V408:X408"/>
    <mergeCell ref="A405:B405"/>
    <mergeCell ref="C405:O405"/>
    <mergeCell ref="P405:R405"/>
    <mergeCell ref="S405:U405"/>
    <mergeCell ref="V405:X405"/>
    <mergeCell ref="A406:B406"/>
    <mergeCell ref="C406:O406"/>
    <mergeCell ref="P406:R406"/>
    <mergeCell ref="S406:U406"/>
    <mergeCell ref="V406:X406"/>
    <mergeCell ref="A403:B403"/>
    <mergeCell ref="C403:O403"/>
    <mergeCell ref="P403:R403"/>
    <mergeCell ref="S403:U403"/>
    <mergeCell ref="V403:X403"/>
    <mergeCell ref="A404:B404"/>
    <mergeCell ref="C404:O404"/>
    <mergeCell ref="P404:R404"/>
    <mergeCell ref="S404:U404"/>
    <mergeCell ref="V404:X404"/>
    <mergeCell ref="A401:B401"/>
    <mergeCell ref="C401:O401"/>
    <mergeCell ref="P401:R401"/>
    <mergeCell ref="S401:U401"/>
    <mergeCell ref="V401:X401"/>
    <mergeCell ref="A402:B402"/>
    <mergeCell ref="C402:O402"/>
    <mergeCell ref="P402:R402"/>
    <mergeCell ref="S402:U402"/>
    <mergeCell ref="V402:X402"/>
    <mergeCell ref="A399:B399"/>
    <mergeCell ref="C399:O399"/>
    <mergeCell ref="P399:R399"/>
    <mergeCell ref="S399:U399"/>
    <mergeCell ref="V399:X399"/>
    <mergeCell ref="A400:B400"/>
    <mergeCell ref="C400:O400"/>
    <mergeCell ref="P400:R400"/>
    <mergeCell ref="S400:U400"/>
    <mergeCell ref="V400:X400"/>
    <mergeCell ref="A397:B397"/>
    <mergeCell ref="C397:O397"/>
    <mergeCell ref="P397:R397"/>
    <mergeCell ref="S397:U397"/>
    <mergeCell ref="V397:X397"/>
    <mergeCell ref="A398:B398"/>
    <mergeCell ref="C398:O398"/>
    <mergeCell ref="P398:R398"/>
    <mergeCell ref="S398:U398"/>
    <mergeCell ref="V398:X398"/>
    <mergeCell ref="A395:B395"/>
    <mergeCell ref="C395:O395"/>
    <mergeCell ref="P395:R395"/>
    <mergeCell ref="S395:U395"/>
    <mergeCell ref="V395:X395"/>
    <mergeCell ref="A396:B396"/>
    <mergeCell ref="C396:O396"/>
    <mergeCell ref="P396:R396"/>
    <mergeCell ref="S396:U396"/>
    <mergeCell ref="V396:X396"/>
    <mergeCell ref="A393:B393"/>
    <mergeCell ref="C393:O393"/>
    <mergeCell ref="P393:R393"/>
    <mergeCell ref="S393:U393"/>
    <mergeCell ref="V393:X393"/>
    <mergeCell ref="A394:B394"/>
    <mergeCell ref="C394:O394"/>
    <mergeCell ref="P394:R394"/>
    <mergeCell ref="S394:U394"/>
    <mergeCell ref="V394:X394"/>
    <mergeCell ref="A391:B391"/>
    <mergeCell ref="C391:O391"/>
    <mergeCell ref="P391:R391"/>
    <mergeCell ref="S391:U391"/>
    <mergeCell ref="V391:X391"/>
    <mergeCell ref="A392:B392"/>
    <mergeCell ref="C392:O392"/>
    <mergeCell ref="P392:R392"/>
    <mergeCell ref="S392:U392"/>
    <mergeCell ref="V392:X392"/>
    <mergeCell ref="A389:B389"/>
    <mergeCell ref="C389:O389"/>
    <mergeCell ref="P389:R389"/>
    <mergeCell ref="S389:U389"/>
    <mergeCell ref="V389:X389"/>
    <mergeCell ref="A390:B390"/>
    <mergeCell ref="C390:O390"/>
    <mergeCell ref="P390:R390"/>
    <mergeCell ref="S390:U390"/>
    <mergeCell ref="V390:X390"/>
    <mergeCell ref="A387:B387"/>
    <mergeCell ref="C387:O387"/>
    <mergeCell ref="P387:R387"/>
    <mergeCell ref="S387:U387"/>
    <mergeCell ref="V387:X387"/>
    <mergeCell ref="A388:B388"/>
    <mergeCell ref="C388:O388"/>
    <mergeCell ref="P388:R388"/>
    <mergeCell ref="S388:U388"/>
    <mergeCell ref="V388:X388"/>
    <mergeCell ref="A385:B385"/>
    <mergeCell ref="C385:O385"/>
    <mergeCell ref="P385:R385"/>
    <mergeCell ref="S385:U385"/>
    <mergeCell ref="V385:X385"/>
    <mergeCell ref="A386:B386"/>
    <mergeCell ref="C386:O386"/>
    <mergeCell ref="P386:R386"/>
    <mergeCell ref="S386:U386"/>
    <mergeCell ref="V386:X386"/>
    <mergeCell ref="A383:B383"/>
    <mergeCell ref="C383:O383"/>
    <mergeCell ref="P383:R383"/>
    <mergeCell ref="S383:U383"/>
    <mergeCell ref="V383:X383"/>
    <mergeCell ref="A384:B384"/>
    <mergeCell ref="C384:O384"/>
    <mergeCell ref="P384:R384"/>
    <mergeCell ref="S384:U384"/>
    <mergeCell ref="V384:X384"/>
    <mergeCell ref="A381:B381"/>
    <mergeCell ref="C381:O381"/>
    <mergeCell ref="P381:R381"/>
    <mergeCell ref="S381:U381"/>
    <mergeCell ref="V381:X381"/>
    <mergeCell ref="A382:B382"/>
    <mergeCell ref="C382:O382"/>
    <mergeCell ref="P382:R382"/>
    <mergeCell ref="S382:U382"/>
    <mergeCell ref="V382:X382"/>
    <mergeCell ref="A380:B380"/>
    <mergeCell ref="C380:O380"/>
    <mergeCell ref="P380:R380"/>
    <mergeCell ref="S380:U380"/>
    <mergeCell ref="V380:X380"/>
    <mergeCell ref="A378:B378"/>
    <mergeCell ref="C378:O378"/>
    <mergeCell ref="P378:R378"/>
    <mergeCell ref="S378:U378"/>
    <mergeCell ref="V378:X378"/>
    <mergeCell ref="A379:B379"/>
    <mergeCell ref="C379:O379"/>
    <mergeCell ref="P379:R379"/>
    <mergeCell ref="S379:U379"/>
    <mergeCell ref="V379:X379"/>
    <mergeCell ref="A376:B376"/>
    <mergeCell ref="C376:O376"/>
    <mergeCell ref="P376:R376"/>
    <mergeCell ref="S376:U376"/>
    <mergeCell ref="V376:X376"/>
    <mergeCell ref="A377:B377"/>
    <mergeCell ref="C377:O377"/>
    <mergeCell ref="P377:R377"/>
    <mergeCell ref="S377:U377"/>
    <mergeCell ref="V377:X377"/>
    <mergeCell ref="A374:B374"/>
    <mergeCell ref="C374:O374"/>
    <mergeCell ref="P374:R374"/>
    <mergeCell ref="S374:U374"/>
    <mergeCell ref="V374:X374"/>
    <mergeCell ref="A375:B375"/>
    <mergeCell ref="C375:O375"/>
    <mergeCell ref="P375:R375"/>
    <mergeCell ref="S375:U375"/>
    <mergeCell ref="V375:X375"/>
    <mergeCell ref="A372:B372"/>
    <mergeCell ref="C372:O372"/>
    <mergeCell ref="P372:R372"/>
    <mergeCell ref="S372:U372"/>
    <mergeCell ref="V372:X372"/>
    <mergeCell ref="A373:B373"/>
    <mergeCell ref="C373:O373"/>
    <mergeCell ref="P373:R373"/>
    <mergeCell ref="S373:U373"/>
    <mergeCell ref="V373:X373"/>
    <mergeCell ref="A370:B370"/>
    <mergeCell ref="C370:O370"/>
    <mergeCell ref="P370:R370"/>
    <mergeCell ref="S370:U370"/>
    <mergeCell ref="V370:X370"/>
    <mergeCell ref="A371:B371"/>
    <mergeCell ref="C371:O371"/>
    <mergeCell ref="P371:R371"/>
    <mergeCell ref="S371:U371"/>
    <mergeCell ref="V371:X371"/>
    <mergeCell ref="A368:B368"/>
    <mergeCell ref="C368:O368"/>
    <mergeCell ref="P368:R368"/>
    <mergeCell ref="S368:U368"/>
    <mergeCell ref="V368:X368"/>
    <mergeCell ref="A369:B369"/>
    <mergeCell ref="C369:O369"/>
    <mergeCell ref="P369:R369"/>
    <mergeCell ref="S369:U369"/>
    <mergeCell ref="V369:X369"/>
    <mergeCell ref="A366:B366"/>
    <mergeCell ref="C366:O366"/>
    <mergeCell ref="P366:R366"/>
    <mergeCell ref="S366:U366"/>
    <mergeCell ref="V366:X366"/>
    <mergeCell ref="A367:B367"/>
    <mergeCell ref="C367:O367"/>
    <mergeCell ref="P367:R367"/>
    <mergeCell ref="S367:U367"/>
    <mergeCell ref="V367:X367"/>
    <mergeCell ref="A364:B364"/>
    <mergeCell ref="C364:O364"/>
    <mergeCell ref="P364:R364"/>
    <mergeCell ref="S364:U364"/>
    <mergeCell ref="V364:X364"/>
    <mergeCell ref="A365:B365"/>
    <mergeCell ref="C365:O365"/>
    <mergeCell ref="P365:R365"/>
    <mergeCell ref="S365:U365"/>
    <mergeCell ref="V365:X365"/>
    <mergeCell ref="A362:B362"/>
    <mergeCell ref="C362:O362"/>
    <mergeCell ref="P362:R362"/>
    <mergeCell ref="S362:U362"/>
    <mergeCell ref="V362:X362"/>
    <mergeCell ref="A363:B363"/>
    <mergeCell ref="C363:O363"/>
    <mergeCell ref="P363:R363"/>
    <mergeCell ref="S363:U363"/>
    <mergeCell ref="V363:X363"/>
    <mergeCell ref="A360:B360"/>
    <mergeCell ref="C360:O360"/>
    <mergeCell ref="P360:R360"/>
    <mergeCell ref="S360:U360"/>
    <mergeCell ref="V360:X360"/>
    <mergeCell ref="A361:B361"/>
    <mergeCell ref="C361:O361"/>
    <mergeCell ref="P361:R361"/>
    <mergeCell ref="S361:U361"/>
    <mergeCell ref="V361:X361"/>
    <mergeCell ref="A358:B358"/>
    <mergeCell ref="C358:O358"/>
    <mergeCell ref="P358:R358"/>
    <mergeCell ref="S358:U358"/>
    <mergeCell ref="V358:X358"/>
    <mergeCell ref="A359:B359"/>
    <mergeCell ref="C359:O359"/>
    <mergeCell ref="P359:R359"/>
    <mergeCell ref="S359:U359"/>
    <mergeCell ref="V359:X359"/>
    <mergeCell ref="A356:B356"/>
    <mergeCell ref="C356:O356"/>
    <mergeCell ref="P356:R356"/>
    <mergeCell ref="S356:U356"/>
    <mergeCell ref="V356:X356"/>
    <mergeCell ref="A357:B357"/>
    <mergeCell ref="C357:O357"/>
    <mergeCell ref="P357:R357"/>
    <mergeCell ref="S357:U357"/>
    <mergeCell ref="V357:X357"/>
    <mergeCell ref="A354:B354"/>
    <mergeCell ref="C354:O354"/>
    <mergeCell ref="P354:R354"/>
    <mergeCell ref="S354:U354"/>
    <mergeCell ref="V354:X354"/>
    <mergeCell ref="A355:B355"/>
    <mergeCell ref="C355:O355"/>
    <mergeCell ref="P355:R355"/>
    <mergeCell ref="S355:U355"/>
    <mergeCell ref="V355:X355"/>
    <mergeCell ref="A352:B352"/>
    <mergeCell ref="C352:O352"/>
    <mergeCell ref="P352:R352"/>
    <mergeCell ref="S352:U352"/>
    <mergeCell ref="V352:X352"/>
    <mergeCell ref="A353:B353"/>
    <mergeCell ref="C353:O353"/>
    <mergeCell ref="P353:R353"/>
    <mergeCell ref="S353:U353"/>
    <mergeCell ref="V353:X353"/>
    <mergeCell ref="A350:B350"/>
    <mergeCell ref="C350:O350"/>
    <mergeCell ref="P350:R350"/>
    <mergeCell ref="S350:U350"/>
    <mergeCell ref="V350:X350"/>
    <mergeCell ref="A351:B351"/>
    <mergeCell ref="C351:O351"/>
    <mergeCell ref="P351:R351"/>
    <mergeCell ref="S351:U351"/>
    <mergeCell ref="V351:X351"/>
    <mergeCell ref="A348:B348"/>
    <mergeCell ref="C348:O348"/>
    <mergeCell ref="P348:R348"/>
    <mergeCell ref="S348:U348"/>
    <mergeCell ref="V348:X348"/>
    <mergeCell ref="A349:B349"/>
    <mergeCell ref="C349:O349"/>
    <mergeCell ref="P349:R349"/>
    <mergeCell ref="S349:U349"/>
    <mergeCell ref="V349:X349"/>
    <mergeCell ref="A346:B346"/>
    <mergeCell ref="C346:O346"/>
    <mergeCell ref="P346:R346"/>
    <mergeCell ref="S346:U346"/>
    <mergeCell ref="V346:X346"/>
    <mergeCell ref="A347:B347"/>
    <mergeCell ref="C347:O347"/>
    <mergeCell ref="P347:R347"/>
    <mergeCell ref="S347:U347"/>
    <mergeCell ref="V347:X347"/>
    <mergeCell ref="A345:B345"/>
    <mergeCell ref="C345:O345"/>
    <mergeCell ref="P345:R345"/>
    <mergeCell ref="S345:U345"/>
    <mergeCell ref="V345:X345"/>
    <mergeCell ref="A343:B343"/>
    <mergeCell ref="C343:O343"/>
    <mergeCell ref="P343:R343"/>
    <mergeCell ref="S343:U343"/>
    <mergeCell ref="V343:X343"/>
    <mergeCell ref="A344:B344"/>
    <mergeCell ref="C344:O344"/>
    <mergeCell ref="P344:R344"/>
    <mergeCell ref="S344:U344"/>
    <mergeCell ref="V344:X344"/>
    <mergeCell ref="A341:B341"/>
    <mergeCell ref="C341:O341"/>
    <mergeCell ref="P341:R341"/>
    <mergeCell ref="S341:U341"/>
    <mergeCell ref="V341:X341"/>
    <mergeCell ref="A342:B342"/>
    <mergeCell ref="C342:O342"/>
    <mergeCell ref="P342:R342"/>
    <mergeCell ref="S342:U342"/>
    <mergeCell ref="V342:X342"/>
    <mergeCell ref="A339:B339"/>
    <mergeCell ref="C339:O339"/>
    <mergeCell ref="P339:R339"/>
    <mergeCell ref="S339:U339"/>
    <mergeCell ref="V339:X339"/>
    <mergeCell ref="A340:B340"/>
    <mergeCell ref="C340:O340"/>
    <mergeCell ref="P340:R340"/>
    <mergeCell ref="S340:U340"/>
    <mergeCell ref="V340:X340"/>
    <mergeCell ref="A337:B337"/>
    <mergeCell ref="C337:O337"/>
    <mergeCell ref="P337:R337"/>
    <mergeCell ref="S337:U337"/>
    <mergeCell ref="V337:X337"/>
    <mergeCell ref="A338:B338"/>
    <mergeCell ref="C338:O338"/>
    <mergeCell ref="P338:R338"/>
    <mergeCell ref="S338:U338"/>
    <mergeCell ref="V338:X338"/>
    <mergeCell ref="A335:B335"/>
    <mergeCell ref="C335:O335"/>
    <mergeCell ref="P335:R335"/>
    <mergeCell ref="S335:U335"/>
    <mergeCell ref="V335:X335"/>
    <mergeCell ref="A336:B336"/>
    <mergeCell ref="C336:O336"/>
    <mergeCell ref="P336:R336"/>
    <mergeCell ref="S336:U336"/>
    <mergeCell ref="V336:X336"/>
    <mergeCell ref="A333:B333"/>
    <mergeCell ref="C333:O333"/>
    <mergeCell ref="P333:R333"/>
    <mergeCell ref="S333:U333"/>
    <mergeCell ref="V333:X333"/>
    <mergeCell ref="A334:B334"/>
    <mergeCell ref="C334:O334"/>
    <mergeCell ref="P334:R334"/>
    <mergeCell ref="S334:U334"/>
    <mergeCell ref="V334:X334"/>
    <mergeCell ref="A331:B331"/>
    <mergeCell ref="C331:O331"/>
    <mergeCell ref="P331:R331"/>
    <mergeCell ref="S331:U331"/>
    <mergeCell ref="V331:X331"/>
    <mergeCell ref="A332:B332"/>
    <mergeCell ref="C332:O332"/>
    <mergeCell ref="P332:R332"/>
    <mergeCell ref="S332:U332"/>
    <mergeCell ref="V332:X332"/>
    <mergeCell ref="A329:B329"/>
    <mergeCell ref="C329:O329"/>
    <mergeCell ref="P329:R329"/>
    <mergeCell ref="S329:U329"/>
    <mergeCell ref="V329:X329"/>
    <mergeCell ref="A330:B330"/>
    <mergeCell ref="C330:O330"/>
    <mergeCell ref="P330:R330"/>
    <mergeCell ref="S330:U330"/>
    <mergeCell ref="V330:X330"/>
    <mergeCell ref="A327:B327"/>
    <mergeCell ref="C327:O327"/>
    <mergeCell ref="P327:R327"/>
    <mergeCell ref="S327:U327"/>
    <mergeCell ref="V327:X327"/>
    <mergeCell ref="A328:B328"/>
    <mergeCell ref="C328:O328"/>
    <mergeCell ref="P328:R328"/>
    <mergeCell ref="S328:U328"/>
    <mergeCell ref="V328:X328"/>
    <mergeCell ref="A325:B325"/>
    <mergeCell ref="C325:O325"/>
    <mergeCell ref="P325:R325"/>
    <mergeCell ref="S325:U325"/>
    <mergeCell ref="V325:X325"/>
    <mergeCell ref="A326:B326"/>
    <mergeCell ref="C326:O326"/>
    <mergeCell ref="P326:R326"/>
    <mergeCell ref="S326:U326"/>
    <mergeCell ref="V326:X326"/>
    <mergeCell ref="A323:B323"/>
    <mergeCell ref="C323:O323"/>
    <mergeCell ref="P323:R323"/>
    <mergeCell ref="S323:U323"/>
    <mergeCell ref="V323:X323"/>
    <mergeCell ref="A324:B324"/>
    <mergeCell ref="C324:O324"/>
    <mergeCell ref="P324:R324"/>
    <mergeCell ref="S324:U324"/>
    <mergeCell ref="V324:X324"/>
    <mergeCell ref="A321:B321"/>
    <mergeCell ref="C321:O321"/>
    <mergeCell ref="P321:R321"/>
    <mergeCell ref="S321:U321"/>
    <mergeCell ref="V321:X321"/>
    <mergeCell ref="A322:B322"/>
    <mergeCell ref="C322:O322"/>
    <mergeCell ref="P322:R322"/>
    <mergeCell ref="S322:U322"/>
    <mergeCell ref="V322:X322"/>
    <mergeCell ref="A319:B319"/>
    <mergeCell ref="C319:O319"/>
    <mergeCell ref="P319:R319"/>
    <mergeCell ref="S319:U319"/>
    <mergeCell ref="V319:X319"/>
    <mergeCell ref="A320:B320"/>
    <mergeCell ref="C320:O320"/>
    <mergeCell ref="P320:R320"/>
    <mergeCell ref="S320:U320"/>
    <mergeCell ref="V320:X320"/>
    <mergeCell ref="A317:B317"/>
    <mergeCell ref="C317:O317"/>
    <mergeCell ref="P317:R317"/>
    <mergeCell ref="S317:U317"/>
    <mergeCell ref="V317:X317"/>
    <mergeCell ref="A318:B318"/>
    <mergeCell ref="C318:O318"/>
    <mergeCell ref="P318:R318"/>
    <mergeCell ref="S318:U318"/>
    <mergeCell ref="V318:X318"/>
    <mergeCell ref="A316:B316"/>
    <mergeCell ref="C316:O316"/>
    <mergeCell ref="P316:R316"/>
    <mergeCell ref="S316:U316"/>
    <mergeCell ref="V316:X316"/>
    <mergeCell ref="A314:B314"/>
    <mergeCell ref="C314:O314"/>
    <mergeCell ref="P314:R314"/>
    <mergeCell ref="S314:U314"/>
    <mergeCell ref="V314:W314"/>
    <mergeCell ref="A315:B315"/>
    <mergeCell ref="C315:O315"/>
    <mergeCell ref="P315:R315"/>
    <mergeCell ref="S315:U315"/>
    <mergeCell ref="V315:W315"/>
    <mergeCell ref="A312:B312"/>
    <mergeCell ref="C312:O312"/>
    <mergeCell ref="P312:R312"/>
    <mergeCell ref="S312:U312"/>
    <mergeCell ref="V312:W312"/>
    <mergeCell ref="A313:B313"/>
    <mergeCell ref="C313:O313"/>
    <mergeCell ref="P313:R313"/>
    <mergeCell ref="S313:U313"/>
    <mergeCell ref="V313:W313"/>
    <mergeCell ref="A310:B310"/>
    <mergeCell ref="C310:O310"/>
    <mergeCell ref="P310:R310"/>
    <mergeCell ref="S310:U310"/>
    <mergeCell ref="V310:W310"/>
    <mergeCell ref="A311:B311"/>
    <mergeCell ref="C311:O311"/>
    <mergeCell ref="P311:R311"/>
    <mergeCell ref="S311:U311"/>
    <mergeCell ref="V311:W311"/>
    <mergeCell ref="A308:B308"/>
    <mergeCell ref="C308:O308"/>
    <mergeCell ref="P308:R308"/>
    <mergeCell ref="S308:U308"/>
    <mergeCell ref="V308:W308"/>
    <mergeCell ref="A309:B309"/>
    <mergeCell ref="C309:O309"/>
    <mergeCell ref="P309:R309"/>
    <mergeCell ref="S309:U309"/>
    <mergeCell ref="V309:W309"/>
    <mergeCell ref="A306:B306"/>
    <mergeCell ref="C306:O306"/>
    <mergeCell ref="P306:R306"/>
    <mergeCell ref="S306:U306"/>
    <mergeCell ref="V306:W306"/>
    <mergeCell ref="A307:B307"/>
    <mergeCell ref="C307:O307"/>
    <mergeCell ref="P307:R307"/>
    <mergeCell ref="S307:U307"/>
    <mergeCell ref="V307:W307"/>
    <mergeCell ref="A304:B304"/>
    <mergeCell ref="C304:O304"/>
    <mergeCell ref="P304:R304"/>
    <mergeCell ref="S304:U304"/>
    <mergeCell ref="V304:W304"/>
    <mergeCell ref="A305:B305"/>
    <mergeCell ref="C305:O305"/>
    <mergeCell ref="P305:R305"/>
    <mergeCell ref="S305:U305"/>
    <mergeCell ref="V305:W305"/>
    <mergeCell ref="A302:B302"/>
    <mergeCell ref="C302:O302"/>
    <mergeCell ref="P302:R302"/>
    <mergeCell ref="S302:U302"/>
    <mergeCell ref="V302:W302"/>
    <mergeCell ref="A303:B303"/>
    <mergeCell ref="C303:O303"/>
    <mergeCell ref="P303:R303"/>
    <mergeCell ref="S303:U303"/>
    <mergeCell ref="V303:W303"/>
    <mergeCell ref="A300:B300"/>
    <mergeCell ref="C300:O300"/>
    <mergeCell ref="P300:R300"/>
    <mergeCell ref="S300:U300"/>
    <mergeCell ref="V300:W300"/>
    <mergeCell ref="A301:B301"/>
    <mergeCell ref="C301:O301"/>
    <mergeCell ref="P301:R301"/>
    <mergeCell ref="S301:U301"/>
    <mergeCell ref="V301:W301"/>
    <mergeCell ref="A298:B298"/>
    <mergeCell ref="C298:O298"/>
    <mergeCell ref="P298:R298"/>
    <mergeCell ref="S298:U298"/>
    <mergeCell ref="V298:W298"/>
    <mergeCell ref="A299:B299"/>
    <mergeCell ref="C299:O299"/>
    <mergeCell ref="P299:R299"/>
    <mergeCell ref="S299:U299"/>
    <mergeCell ref="V299:W299"/>
    <mergeCell ref="A296:B296"/>
    <mergeCell ref="C296:O296"/>
    <mergeCell ref="P296:R296"/>
    <mergeCell ref="S296:U296"/>
    <mergeCell ref="V296:W296"/>
    <mergeCell ref="A297:B297"/>
    <mergeCell ref="C297:O297"/>
    <mergeCell ref="P297:R297"/>
    <mergeCell ref="S297:U297"/>
    <mergeCell ref="V297:W297"/>
    <mergeCell ref="A294:B294"/>
    <mergeCell ref="C294:O294"/>
    <mergeCell ref="P294:R294"/>
    <mergeCell ref="S294:U294"/>
    <mergeCell ref="V294:W294"/>
    <mergeCell ref="A295:B295"/>
    <mergeCell ref="C295:O295"/>
    <mergeCell ref="P295:R295"/>
    <mergeCell ref="S295:U295"/>
    <mergeCell ref="V295:W295"/>
    <mergeCell ref="A293:B293"/>
    <mergeCell ref="C293:O293"/>
    <mergeCell ref="P293:R293"/>
    <mergeCell ref="S293:U293"/>
    <mergeCell ref="V293:W293"/>
    <mergeCell ref="A292:B292"/>
    <mergeCell ref="C292:O292"/>
    <mergeCell ref="P292:R292"/>
    <mergeCell ref="S292:U292"/>
    <mergeCell ref="V292:X292"/>
    <mergeCell ref="A290:B290"/>
    <mergeCell ref="C290:O290"/>
    <mergeCell ref="P290:R290"/>
    <mergeCell ref="S290:U290"/>
    <mergeCell ref="V290:X290"/>
    <mergeCell ref="A291:B291"/>
    <mergeCell ref="C291:O291"/>
    <mergeCell ref="P291:R291"/>
    <mergeCell ref="S291:U291"/>
    <mergeCell ref="V291:X291"/>
    <mergeCell ref="A288:B288"/>
    <mergeCell ref="C288:O288"/>
    <mergeCell ref="P288:R288"/>
    <mergeCell ref="S288:U288"/>
    <mergeCell ref="V288:X288"/>
    <mergeCell ref="A289:B289"/>
    <mergeCell ref="C289:O289"/>
    <mergeCell ref="P289:R289"/>
    <mergeCell ref="S289:U289"/>
    <mergeCell ref="V289:X289"/>
    <mergeCell ref="A286:B286"/>
    <mergeCell ref="C286:O286"/>
    <mergeCell ref="P286:R286"/>
    <mergeCell ref="S286:U286"/>
    <mergeCell ref="V286:X286"/>
    <mergeCell ref="A287:B287"/>
    <mergeCell ref="C287:O287"/>
    <mergeCell ref="P287:R287"/>
    <mergeCell ref="S287:U287"/>
    <mergeCell ref="V287:X287"/>
    <mergeCell ref="A284:B284"/>
    <mergeCell ref="C284:O284"/>
    <mergeCell ref="P284:R284"/>
    <mergeCell ref="S284:U284"/>
    <mergeCell ref="V284:X284"/>
    <mergeCell ref="A285:B285"/>
    <mergeCell ref="C285:O285"/>
    <mergeCell ref="P285:R285"/>
    <mergeCell ref="S285:U285"/>
    <mergeCell ref="V285:X285"/>
    <mergeCell ref="A282:B282"/>
    <mergeCell ref="C282:O282"/>
    <mergeCell ref="P282:R282"/>
    <mergeCell ref="S282:U282"/>
    <mergeCell ref="V282:X282"/>
    <mergeCell ref="A283:B283"/>
    <mergeCell ref="C283:O283"/>
    <mergeCell ref="P283:R283"/>
    <mergeCell ref="S283:U283"/>
    <mergeCell ref="V283:X283"/>
    <mergeCell ref="A280:B280"/>
    <mergeCell ref="C280:O280"/>
    <mergeCell ref="P280:R280"/>
    <mergeCell ref="S280:U280"/>
    <mergeCell ref="V280:X280"/>
    <mergeCell ref="A281:B281"/>
    <mergeCell ref="C281:O281"/>
    <mergeCell ref="P281:R281"/>
    <mergeCell ref="S281:U281"/>
    <mergeCell ref="V281:X281"/>
    <mergeCell ref="A278:B278"/>
    <mergeCell ref="C278:O278"/>
    <mergeCell ref="P278:R278"/>
    <mergeCell ref="S278:U278"/>
    <mergeCell ref="V278:X278"/>
    <mergeCell ref="A279:B279"/>
    <mergeCell ref="C279:O279"/>
    <mergeCell ref="P279:R279"/>
    <mergeCell ref="S279:U279"/>
    <mergeCell ref="V279:X279"/>
    <mergeCell ref="A276:B276"/>
    <mergeCell ref="C276:O276"/>
    <mergeCell ref="P276:R276"/>
    <mergeCell ref="S276:U276"/>
    <mergeCell ref="V276:X276"/>
    <mergeCell ref="A277:B277"/>
    <mergeCell ref="C277:O277"/>
    <mergeCell ref="P277:R277"/>
    <mergeCell ref="S277:U277"/>
    <mergeCell ref="V277:X277"/>
    <mergeCell ref="A274:B274"/>
    <mergeCell ref="C274:O274"/>
    <mergeCell ref="P274:R274"/>
    <mergeCell ref="S274:U274"/>
    <mergeCell ref="V274:X274"/>
    <mergeCell ref="A275:B275"/>
    <mergeCell ref="C275:O275"/>
    <mergeCell ref="P275:R275"/>
    <mergeCell ref="S275:U275"/>
    <mergeCell ref="V275:X275"/>
    <mergeCell ref="A272:B272"/>
    <mergeCell ref="C272:O272"/>
    <mergeCell ref="P272:R272"/>
    <mergeCell ref="S272:U272"/>
    <mergeCell ref="V272:X272"/>
    <mergeCell ref="A273:B273"/>
    <mergeCell ref="C273:O273"/>
    <mergeCell ref="P273:R273"/>
    <mergeCell ref="S273:U273"/>
    <mergeCell ref="V273:X273"/>
    <mergeCell ref="A270:B270"/>
    <mergeCell ref="C270:O270"/>
    <mergeCell ref="P270:R270"/>
    <mergeCell ref="S270:U270"/>
    <mergeCell ref="V270:X270"/>
    <mergeCell ref="A271:B271"/>
    <mergeCell ref="C271:O271"/>
    <mergeCell ref="P271:R271"/>
    <mergeCell ref="S271:U271"/>
    <mergeCell ref="V271:X271"/>
    <mergeCell ref="A268:B268"/>
    <mergeCell ref="C268:O268"/>
    <mergeCell ref="P268:R268"/>
    <mergeCell ref="S268:U268"/>
    <mergeCell ref="V268:X268"/>
    <mergeCell ref="A269:B269"/>
    <mergeCell ref="C269:O269"/>
    <mergeCell ref="P269:R269"/>
    <mergeCell ref="S269:U269"/>
    <mergeCell ref="V269:X269"/>
    <mergeCell ref="A266:B266"/>
    <mergeCell ref="C266:O266"/>
    <mergeCell ref="P266:R266"/>
    <mergeCell ref="S266:U266"/>
    <mergeCell ref="V266:X266"/>
    <mergeCell ref="A267:B267"/>
    <mergeCell ref="C267:O267"/>
    <mergeCell ref="P267:R267"/>
    <mergeCell ref="S267:U267"/>
    <mergeCell ref="V267:X267"/>
    <mergeCell ref="A264:B264"/>
    <mergeCell ref="C264:O264"/>
    <mergeCell ref="P264:R264"/>
    <mergeCell ref="S264:U264"/>
    <mergeCell ref="V264:X264"/>
    <mergeCell ref="A265:B265"/>
    <mergeCell ref="C265:O265"/>
    <mergeCell ref="P265:R265"/>
    <mergeCell ref="S265:U265"/>
    <mergeCell ref="V265:X265"/>
    <mergeCell ref="A262:B262"/>
    <mergeCell ref="C262:O262"/>
    <mergeCell ref="P262:R262"/>
    <mergeCell ref="S262:U262"/>
    <mergeCell ref="V262:X262"/>
    <mergeCell ref="A263:B263"/>
    <mergeCell ref="C263:O263"/>
    <mergeCell ref="P263:R263"/>
    <mergeCell ref="S263:U263"/>
    <mergeCell ref="V263:X263"/>
    <mergeCell ref="A260:B260"/>
    <mergeCell ref="C260:O260"/>
    <mergeCell ref="P260:R260"/>
    <mergeCell ref="S260:U260"/>
    <mergeCell ref="V260:X260"/>
    <mergeCell ref="A261:B261"/>
    <mergeCell ref="C261:O261"/>
    <mergeCell ref="P261:R261"/>
    <mergeCell ref="S261:U261"/>
    <mergeCell ref="V261:X261"/>
    <mergeCell ref="A258:B258"/>
    <mergeCell ref="C258:O258"/>
    <mergeCell ref="P258:R258"/>
    <mergeCell ref="S258:U258"/>
    <mergeCell ref="V258:X258"/>
    <mergeCell ref="A259:B259"/>
    <mergeCell ref="C259:O259"/>
    <mergeCell ref="P259:R259"/>
    <mergeCell ref="S259:U259"/>
    <mergeCell ref="V259:X259"/>
    <mergeCell ref="A257:B257"/>
    <mergeCell ref="C257:O257"/>
    <mergeCell ref="P257:R257"/>
    <mergeCell ref="S257:U257"/>
    <mergeCell ref="V257:X257"/>
    <mergeCell ref="A255:B255"/>
    <mergeCell ref="C255:O255"/>
    <mergeCell ref="P255:R255"/>
    <mergeCell ref="S255:U255"/>
    <mergeCell ref="V255:X255"/>
    <mergeCell ref="A256:B256"/>
    <mergeCell ref="C256:O256"/>
    <mergeCell ref="P256:R256"/>
    <mergeCell ref="S256:U256"/>
    <mergeCell ref="V256:X256"/>
    <mergeCell ref="A253:B253"/>
    <mergeCell ref="C253:O253"/>
    <mergeCell ref="P253:R253"/>
    <mergeCell ref="S253:U253"/>
    <mergeCell ref="V253:X253"/>
    <mergeCell ref="A254:B254"/>
    <mergeCell ref="C254:O254"/>
    <mergeCell ref="P254:R254"/>
    <mergeCell ref="S254:U254"/>
    <mergeCell ref="V254:X254"/>
    <mergeCell ref="A251:B251"/>
    <mergeCell ref="C251:O251"/>
    <mergeCell ref="P251:R251"/>
    <mergeCell ref="S251:U251"/>
    <mergeCell ref="V251:X251"/>
    <mergeCell ref="A252:B252"/>
    <mergeCell ref="C252:O252"/>
    <mergeCell ref="P252:R252"/>
    <mergeCell ref="S252:U252"/>
    <mergeCell ref="V252:X252"/>
    <mergeCell ref="A249:B249"/>
    <mergeCell ref="C249:O249"/>
    <mergeCell ref="P249:R249"/>
    <mergeCell ref="S249:U249"/>
    <mergeCell ref="V249:X249"/>
    <mergeCell ref="A250:B250"/>
    <mergeCell ref="C250:O250"/>
    <mergeCell ref="P250:R250"/>
    <mergeCell ref="S250:U250"/>
    <mergeCell ref="V250:X250"/>
    <mergeCell ref="A247:B247"/>
    <mergeCell ref="C247:O247"/>
    <mergeCell ref="P247:R247"/>
    <mergeCell ref="S247:U247"/>
    <mergeCell ref="V247:X247"/>
    <mergeCell ref="A248:B248"/>
    <mergeCell ref="C248:O248"/>
    <mergeCell ref="P248:R248"/>
    <mergeCell ref="S248:U248"/>
    <mergeCell ref="V248:X248"/>
    <mergeCell ref="A245:B245"/>
    <mergeCell ref="C245:O245"/>
    <mergeCell ref="P245:R245"/>
    <mergeCell ref="S245:U245"/>
    <mergeCell ref="V245:X245"/>
    <mergeCell ref="A246:B246"/>
    <mergeCell ref="C246:O246"/>
    <mergeCell ref="P246:R246"/>
    <mergeCell ref="S246:U246"/>
    <mergeCell ref="V246:X246"/>
    <mergeCell ref="A243:B243"/>
    <mergeCell ref="C243:O243"/>
    <mergeCell ref="P243:R243"/>
    <mergeCell ref="S243:U243"/>
    <mergeCell ref="V243:X243"/>
    <mergeCell ref="A244:B244"/>
    <mergeCell ref="C244:O244"/>
    <mergeCell ref="P244:R244"/>
    <mergeCell ref="S244:U244"/>
    <mergeCell ref="V244:X244"/>
    <mergeCell ref="A241:B241"/>
    <mergeCell ref="C241:O241"/>
    <mergeCell ref="P241:R241"/>
    <mergeCell ref="S241:U241"/>
    <mergeCell ref="V241:X241"/>
    <mergeCell ref="A242:B242"/>
    <mergeCell ref="C242:O242"/>
    <mergeCell ref="P242:R242"/>
    <mergeCell ref="S242:U242"/>
    <mergeCell ref="V242:X242"/>
    <mergeCell ref="A239:B239"/>
    <mergeCell ref="C239:O239"/>
    <mergeCell ref="P239:R239"/>
    <mergeCell ref="S239:U239"/>
    <mergeCell ref="V239:X239"/>
    <mergeCell ref="A240:B240"/>
    <mergeCell ref="C240:O240"/>
    <mergeCell ref="P240:R240"/>
    <mergeCell ref="S240:U240"/>
    <mergeCell ref="V240:X240"/>
    <mergeCell ref="A237:B237"/>
    <mergeCell ref="C237:O237"/>
    <mergeCell ref="P237:R237"/>
    <mergeCell ref="S237:U237"/>
    <mergeCell ref="V237:X237"/>
    <mergeCell ref="A238:B238"/>
    <mergeCell ref="C238:O238"/>
    <mergeCell ref="P238:R238"/>
    <mergeCell ref="S238:U238"/>
    <mergeCell ref="V238:X238"/>
    <mergeCell ref="A235:B235"/>
    <mergeCell ref="C235:O235"/>
    <mergeCell ref="P235:R235"/>
    <mergeCell ref="S235:U235"/>
    <mergeCell ref="V235:X235"/>
    <mergeCell ref="A236:B236"/>
    <mergeCell ref="C236:O236"/>
    <mergeCell ref="P236:R236"/>
    <mergeCell ref="S236:U236"/>
    <mergeCell ref="V236:X236"/>
    <mergeCell ref="A233:B233"/>
    <mergeCell ref="C233:O233"/>
    <mergeCell ref="P233:R233"/>
    <mergeCell ref="S233:U233"/>
    <mergeCell ref="V233:X233"/>
    <mergeCell ref="A234:B234"/>
    <mergeCell ref="C234:O234"/>
    <mergeCell ref="P234:R234"/>
    <mergeCell ref="S234:U234"/>
    <mergeCell ref="V234:X234"/>
    <mergeCell ref="A231:B231"/>
    <mergeCell ref="C231:O231"/>
    <mergeCell ref="P231:R231"/>
    <mergeCell ref="S231:U231"/>
    <mergeCell ref="V231:X231"/>
    <mergeCell ref="A232:B232"/>
    <mergeCell ref="C232:O232"/>
    <mergeCell ref="P232:R232"/>
    <mergeCell ref="S232:U232"/>
    <mergeCell ref="V232:X232"/>
    <mergeCell ref="A229:B229"/>
    <mergeCell ref="C229:O229"/>
    <mergeCell ref="P229:R229"/>
    <mergeCell ref="S229:U229"/>
    <mergeCell ref="V229:X229"/>
    <mergeCell ref="A230:B230"/>
    <mergeCell ref="C230:O230"/>
    <mergeCell ref="P230:R230"/>
    <mergeCell ref="S230:U230"/>
    <mergeCell ref="V230:X230"/>
    <mergeCell ref="A227:B227"/>
    <mergeCell ref="C227:O227"/>
    <mergeCell ref="P227:R227"/>
    <mergeCell ref="S227:U227"/>
    <mergeCell ref="V227:X227"/>
    <mergeCell ref="A228:B228"/>
    <mergeCell ref="C228:O228"/>
    <mergeCell ref="P228:R228"/>
    <mergeCell ref="S228:U228"/>
    <mergeCell ref="V228:X228"/>
    <mergeCell ref="A226:B226"/>
    <mergeCell ref="C226:O226"/>
    <mergeCell ref="P226:R226"/>
    <mergeCell ref="S226:U226"/>
    <mergeCell ref="V226:X226"/>
    <mergeCell ref="A224:B224"/>
    <mergeCell ref="C224:O224"/>
    <mergeCell ref="P224:R224"/>
    <mergeCell ref="S224:U224"/>
    <mergeCell ref="V224:X224"/>
    <mergeCell ref="A225:B225"/>
    <mergeCell ref="C225:O225"/>
    <mergeCell ref="P225:R225"/>
    <mergeCell ref="S225:U225"/>
    <mergeCell ref="V225:X225"/>
    <mergeCell ref="A222:B222"/>
    <mergeCell ref="C222:O222"/>
    <mergeCell ref="P222:R222"/>
    <mergeCell ref="S222:U222"/>
    <mergeCell ref="V222:X222"/>
    <mergeCell ref="A223:B223"/>
    <mergeCell ref="C223:O223"/>
    <mergeCell ref="P223:R223"/>
    <mergeCell ref="S223:U223"/>
    <mergeCell ref="V223:X223"/>
    <mergeCell ref="A220:B220"/>
    <mergeCell ref="C220:O220"/>
    <mergeCell ref="P220:R220"/>
    <mergeCell ref="S220:U220"/>
    <mergeCell ref="V220:X220"/>
    <mergeCell ref="A221:B221"/>
    <mergeCell ref="C221:O221"/>
    <mergeCell ref="P221:R221"/>
    <mergeCell ref="S221:U221"/>
    <mergeCell ref="V221:X221"/>
    <mergeCell ref="A218:B218"/>
    <mergeCell ref="C218:O218"/>
    <mergeCell ref="P218:R218"/>
    <mergeCell ref="S218:U218"/>
    <mergeCell ref="V218:X218"/>
    <mergeCell ref="A219:B219"/>
    <mergeCell ref="C219:O219"/>
    <mergeCell ref="P219:R219"/>
    <mergeCell ref="S219:U219"/>
    <mergeCell ref="V219:X219"/>
    <mergeCell ref="A216:B216"/>
    <mergeCell ref="C216:O216"/>
    <mergeCell ref="P216:R216"/>
    <mergeCell ref="S216:U216"/>
    <mergeCell ref="V216:X216"/>
    <mergeCell ref="A217:B217"/>
    <mergeCell ref="C217:O217"/>
    <mergeCell ref="P217:R217"/>
    <mergeCell ref="S217:U217"/>
    <mergeCell ref="V217:X217"/>
    <mergeCell ref="A214:B214"/>
    <mergeCell ref="C214:O214"/>
    <mergeCell ref="P214:R214"/>
    <mergeCell ref="S214:U214"/>
    <mergeCell ref="V214:X214"/>
    <mergeCell ref="A215:B215"/>
    <mergeCell ref="C215:O215"/>
    <mergeCell ref="P215:R215"/>
    <mergeCell ref="S215:U215"/>
    <mergeCell ref="V215:X215"/>
    <mergeCell ref="A212:B212"/>
    <mergeCell ref="C212:O212"/>
    <mergeCell ref="P212:R212"/>
    <mergeCell ref="S212:U212"/>
    <mergeCell ref="V212:X212"/>
    <mergeCell ref="A213:B213"/>
    <mergeCell ref="C213:O213"/>
    <mergeCell ref="P213:R213"/>
    <mergeCell ref="S213:U213"/>
    <mergeCell ref="V213:X213"/>
    <mergeCell ref="A210:B210"/>
    <mergeCell ref="C210:O210"/>
    <mergeCell ref="P210:R210"/>
    <mergeCell ref="S210:U210"/>
    <mergeCell ref="V210:X210"/>
    <mergeCell ref="A211:B211"/>
    <mergeCell ref="C211:O211"/>
    <mergeCell ref="P211:R211"/>
    <mergeCell ref="S211:U211"/>
    <mergeCell ref="V211:X211"/>
    <mergeCell ref="A208:B208"/>
    <mergeCell ref="C208:O208"/>
    <mergeCell ref="P208:R208"/>
    <mergeCell ref="S208:U208"/>
    <mergeCell ref="V208:X208"/>
    <mergeCell ref="A209:B209"/>
    <mergeCell ref="C209:O209"/>
    <mergeCell ref="P209:R209"/>
    <mergeCell ref="S209:U209"/>
    <mergeCell ref="V209:X209"/>
    <mergeCell ref="A206:B206"/>
    <mergeCell ref="C206:O206"/>
    <mergeCell ref="P206:R206"/>
    <mergeCell ref="S206:U206"/>
    <mergeCell ref="V206:X206"/>
    <mergeCell ref="A207:B207"/>
    <mergeCell ref="C207:O207"/>
    <mergeCell ref="P207:R207"/>
    <mergeCell ref="S207:U207"/>
    <mergeCell ref="V207:X207"/>
    <mergeCell ref="A204:B204"/>
    <mergeCell ref="C204:O204"/>
    <mergeCell ref="P204:R204"/>
    <mergeCell ref="S204:U204"/>
    <mergeCell ref="V204:X204"/>
    <mergeCell ref="A205:B205"/>
    <mergeCell ref="C205:O205"/>
    <mergeCell ref="P205:R205"/>
    <mergeCell ref="S205:U205"/>
    <mergeCell ref="V205:X205"/>
    <mergeCell ref="A202:B202"/>
    <mergeCell ref="C202:O202"/>
    <mergeCell ref="P202:R202"/>
    <mergeCell ref="S202:U202"/>
    <mergeCell ref="V202:X202"/>
    <mergeCell ref="A203:B203"/>
    <mergeCell ref="C203:O203"/>
    <mergeCell ref="P203:R203"/>
    <mergeCell ref="S203:U203"/>
    <mergeCell ref="V203:X203"/>
    <mergeCell ref="A200:B200"/>
    <mergeCell ref="C200:O200"/>
    <mergeCell ref="P200:R200"/>
    <mergeCell ref="S200:U200"/>
    <mergeCell ref="V200:X200"/>
    <mergeCell ref="A201:B201"/>
    <mergeCell ref="C201:O201"/>
    <mergeCell ref="P201:R201"/>
    <mergeCell ref="S201:U201"/>
    <mergeCell ref="V201:X201"/>
    <mergeCell ref="A198:B198"/>
    <mergeCell ref="C198:O198"/>
    <mergeCell ref="P198:R198"/>
    <mergeCell ref="S198:U198"/>
    <mergeCell ref="V198:X198"/>
    <mergeCell ref="A199:B199"/>
    <mergeCell ref="C199:O199"/>
    <mergeCell ref="P199:R199"/>
    <mergeCell ref="S199:U199"/>
    <mergeCell ref="V199:X199"/>
    <mergeCell ref="A196:B196"/>
    <mergeCell ref="C196:O196"/>
    <mergeCell ref="P196:R196"/>
    <mergeCell ref="S196:U196"/>
    <mergeCell ref="V196:X196"/>
    <mergeCell ref="A197:B197"/>
    <mergeCell ref="C197:O197"/>
    <mergeCell ref="P197:R197"/>
    <mergeCell ref="S197:U197"/>
    <mergeCell ref="V197:X197"/>
    <mergeCell ref="A194:B194"/>
    <mergeCell ref="C194:O194"/>
    <mergeCell ref="P194:R194"/>
    <mergeCell ref="S194:U194"/>
    <mergeCell ref="V194:X194"/>
    <mergeCell ref="A195:B195"/>
    <mergeCell ref="C195:O195"/>
    <mergeCell ref="P195:R195"/>
    <mergeCell ref="S195:U195"/>
    <mergeCell ref="V195:X195"/>
    <mergeCell ref="A192:B192"/>
    <mergeCell ref="C192:O192"/>
    <mergeCell ref="P192:R192"/>
    <mergeCell ref="S192:U192"/>
    <mergeCell ref="V192:X192"/>
    <mergeCell ref="A193:B193"/>
    <mergeCell ref="C193:O193"/>
    <mergeCell ref="P193:R193"/>
    <mergeCell ref="S193:U193"/>
    <mergeCell ref="V193:X193"/>
    <mergeCell ref="A190:B190"/>
    <mergeCell ref="C190:O190"/>
    <mergeCell ref="P190:R190"/>
    <mergeCell ref="S190:U190"/>
    <mergeCell ref="V190:W190"/>
    <mergeCell ref="A191:B191"/>
    <mergeCell ref="C191:O191"/>
    <mergeCell ref="P191:R191"/>
    <mergeCell ref="S191:U191"/>
    <mergeCell ref="V191:W191"/>
    <mergeCell ref="A188:B188"/>
    <mergeCell ref="C188:O188"/>
    <mergeCell ref="P188:R188"/>
    <mergeCell ref="S188:U188"/>
    <mergeCell ref="V188:W188"/>
    <mergeCell ref="A189:B189"/>
    <mergeCell ref="C189:O189"/>
    <mergeCell ref="P189:R189"/>
    <mergeCell ref="S189:U189"/>
    <mergeCell ref="V189:W189"/>
    <mergeCell ref="A186:B186"/>
    <mergeCell ref="C186:O186"/>
    <mergeCell ref="P186:R186"/>
    <mergeCell ref="S186:U186"/>
    <mergeCell ref="V186:W186"/>
    <mergeCell ref="A187:B187"/>
    <mergeCell ref="C187:O187"/>
    <mergeCell ref="P187:R187"/>
    <mergeCell ref="S187:U187"/>
    <mergeCell ref="V187:W187"/>
    <mergeCell ref="A184:B184"/>
    <mergeCell ref="C184:O184"/>
    <mergeCell ref="P184:R184"/>
    <mergeCell ref="S184:U184"/>
    <mergeCell ref="V184:W184"/>
    <mergeCell ref="A185:B185"/>
    <mergeCell ref="C185:O185"/>
    <mergeCell ref="P185:R185"/>
    <mergeCell ref="S185:U185"/>
    <mergeCell ref="V185:W185"/>
    <mergeCell ref="A182:B182"/>
    <mergeCell ref="C182:O182"/>
    <mergeCell ref="P182:R182"/>
    <mergeCell ref="S182:U182"/>
    <mergeCell ref="V182:W182"/>
    <mergeCell ref="A183:B183"/>
    <mergeCell ref="C183:O183"/>
    <mergeCell ref="P183:R183"/>
    <mergeCell ref="S183:U183"/>
    <mergeCell ref="V183:W183"/>
    <mergeCell ref="A180:B180"/>
    <mergeCell ref="C180:O180"/>
    <mergeCell ref="P180:R180"/>
    <mergeCell ref="S180:U180"/>
    <mergeCell ref="V180:W180"/>
    <mergeCell ref="A181:B181"/>
    <mergeCell ref="C181:O181"/>
    <mergeCell ref="P181:R181"/>
    <mergeCell ref="S181:U181"/>
    <mergeCell ref="V181:W181"/>
    <mergeCell ref="A178:B178"/>
    <mergeCell ref="C178:O178"/>
    <mergeCell ref="P178:R178"/>
    <mergeCell ref="S178:U178"/>
    <mergeCell ref="V178:W178"/>
    <mergeCell ref="A179:B179"/>
    <mergeCell ref="C179:O179"/>
    <mergeCell ref="P179:R179"/>
    <mergeCell ref="S179:U179"/>
    <mergeCell ref="V179:W179"/>
    <mergeCell ref="A176:B176"/>
    <mergeCell ref="C176:O176"/>
    <mergeCell ref="P176:R176"/>
    <mergeCell ref="S176:U176"/>
    <mergeCell ref="V176:W176"/>
    <mergeCell ref="A177:B177"/>
    <mergeCell ref="C177:O177"/>
    <mergeCell ref="P177:R177"/>
    <mergeCell ref="S177:U177"/>
    <mergeCell ref="V177:W177"/>
    <mergeCell ref="A174:B174"/>
    <mergeCell ref="C174:O174"/>
    <mergeCell ref="P174:R174"/>
    <mergeCell ref="S174:U174"/>
    <mergeCell ref="V174:W174"/>
    <mergeCell ref="A175:B175"/>
    <mergeCell ref="C175:O175"/>
    <mergeCell ref="P175:R175"/>
    <mergeCell ref="S175:U175"/>
    <mergeCell ref="V175:W175"/>
    <mergeCell ref="A172:B172"/>
    <mergeCell ref="C172:O172"/>
    <mergeCell ref="P172:R172"/>
    <mergeCell ref="S172:U172"/>
    <mergeCell ref="V172:W172"/>
    <mergeCell ref="A173:B173"/>
    <mergeCell ref="C173:O173"/>
    <mergeCell ref="P173:R173"/>
    <mergeCell ref="S173:U173"/>
    <mergeCell ref="V173:W173"/>
    <mergeCell ref="A170:B170"/>
    <mergeCell ref="C170:O170"/>
    <mergeCell ref="P170:R170"/>
    <mergeCell ref="S170:U170"/>
    <mergeCell ref="V170:W170"/>
    <mergeCell ref="A171:B171"/>
    <mergeCell ref="C171:O171"/>
    <mergeCell ref="P171:R171"/>
    <mergeCell ref="S171:U171"/>
    <mergeCell ref="V171:W171"/>
    <mergeCell ref="A168:B168"/>
    <mergeCell ref="C168:O168"/>
    <mergeCell ref="P168:R168"/>
    <mergeCell ref="S168:U168"/>
    <mergeCell ref="V168:W168"/>
    <mergeCell ref="A169:B169"/>
    <mergeCell ref="C169:O169"/>
    <mergeCell ref="P169:R169"/>
    <mergeCell ref="S169:U169"/>
    <mergeCell ref="V169:W169"/>
    <mergeCell ref="A166:B166"/>
    <mergeCell ref="C166:O166"/>
    <mergeCell ref="P166:R166"/>
    <mergeCell ref="S166:U166"/>
    <mergeCell ref="V166:W166"/>
    <mergeCell ref="A167:B167"/>
    <mergeCell ref="C167:O167"/>
    <mergeCell ref="P167:R167"/>
    <mergeCell ref="S167:U167"/>
    <mergeCell ref="V167:W167"/>
    <mergeCell ref="A164:B164"/>
    <mergeCell ref="C164:O164"/>
    <mergeCell ref="P164:R164"/>
    <mergeCell ref="S164:U164"/>
    <mergeCell ref="V164:W164"/>
    <mergeCell ref="A165:B165"/>
    <mergeCell ref="C165:O165"/>
    <mergeCell ref="P165:R165"/>
    <mergeCell ref="S165:U165"/>
    <mergeCell ref="V165:W165"/>
    <mergeCell ref="A162:B162"/>
    <mergeCell ref="C162:O162"/>
    <mergeCell ref="P162:R162"/>
    <mergeCell ref="S162:U162"/>
    <mergeCell ref="V162:W162"/>
    <mergeCell ref="A163:B163"/>
    <mergeCell ref="C163:O163"/>
    <mergeCell ref="P163:R163"/>
    <mergeCell ref="S163:U163"/>
    <mergeCell ref="V163:W163"/>
    <mergeCell ref="A161:B161"/>
    <mergeCell ref="C161:O161"/>
    <mergeCell ref="P161:R161"/>
    <mergeCell ref="S161:U161"/>
    <mergeCell ref="V161:W161"/>
    <mergeCell ref="A160:B160"/>
    <mergeCell ref="C160:O160"/>
    <mergeCell ref="P160:R160"/>
    <mergeCell ref="S160:U160"/>
    <mergeCell ref="V160:X160"/>
    <mergeCell ref="A158:B158"/>
    <mergeCell ref="C158:O158"/>
    <mergeCell ref="P158:R158"/>
    <mergeCell ref="S158:U158"/>
    <mergeCell ref="V158:X158"/>
    <mergeCell ref="A159:B159"/>
    <mergeCell ref="C159:O159"/>
    <mergeCell ref="P159:R159"/>
    <mergeCell ref="S159:U159"/>
    <mergeCell ref="V159:X159"/>
    <mergeCell ref="A156:B156"/>
    <mergeCell ref="C156:O156"/>
    <mergeCell ref="P156:R156"/>
    <mergeCell ref="S156:U156"/>
    <mergeCell ref="V156:X156"/>
    <mergeCell ref="A157:B157"/>
    <mergeCell ref="C157:O157"/>
    <mergeCell ref="P157:R157"/>
    <mergeCell ref="S157:U157"/>
    <mergeCell ref="V157:X157"/>
    <mergeCell ref="A154:B154"/>
    <mergeCell ref="C154:O154"/>
    <mergeCell ref="P154:R154"/>
    <mergeCell ref="S154:U154"/>
    <mergeCell ref="V154:X154"/>
    <mergeCell ref="A155:B155"/>
    <mergeCell ref="C155:O155"/>
    <mergeCell ref="P155:R155"/>
    <mergeCell ref="S155:U155"/>
    <mergeCell ref="V155:X155"/>
    <mergeCell ref="A152:B152"/>
    <mergeCell ref="C152:O152"/>
    <mergeCell ref="P152:R152"/>
    <mergeCell ref="S152:U152"/>
    <mergeCell ref="V152:X152"/>
    <mergeCell ref="A153:B153"/>
    <mergeCell ref="C153:O153"/>
    <mergeCell ref="P153:R153"/>
    <mergeCell ref="S153:U153"/>
    <mergeCell ref="V153:X153"/>
    <mergeCell ref="A150:B150"/>
    <mergeCell ref="C150:O150"/>
    <mergeCell ref="P150:R150"/>
    <mergeCell ref="S150:U150"/>
    <mergeCell ref="V150:X150"/>
    <mergeCell ref="A151:B151"/>
    <mergeCell ref="C151:O151"/>
    <mergeCell ref="P151:R151"/>
    <mergeCell ref="S151:U151"/>
    <mergeCell ref="V151:X151"/>
    <mergeCell ref="A148:B148"/>
    <mergeCell ref="C148:O148"/>
    <mergeCell ref="P148:R148"/>
    <mergeCell ref="S148:U148"/>
    <mergeCell ref="V148:X148"/>
    <mergeCell ref="A149:B149"/>
    <mergeCell ref="C149:O149"/>
    <mergeCell ref="P149:R149"/>
    <mergeCell ref="S149:U149"/>
    <mergeCell ref="V149:X149"/>
    <mergeCell ref="A146:B146"/>
    <mergeCell ref="C146:O146"/>
    <mergeCell ref="P146:R146"/>
    <mergeCell ref="S146:U146"/>
    <mergeCell ref="V146:X146"/>
    <mergeCell ref="A147:B147"/>
    <mergeCell ref="C147:O147"/>
    <mergeCell ref="P147:R147"/>
    <mergeCell ref="S147:U147"/>
    <mergeCell ref="V147:X147"/>
    <mergeCell ref="A144:B144"/>
    <mergeCell ref="C144:O144"/>
    <mergeCell ref="P144:R144"/>
    <mergeCell ref="S144:U144"/>
    <mergeCell ref="V144:X144"/>
    <mergeCell ref="A145:B145"/>
    <mergeCell ref="C145:O145"/>
    <mergeCell ref="P145:R145"/>
    <mergeCell ref="S145:U145"/>
    <mergeCell ref="V145:X145"/>
    <mergeCell ref="A142:B142"/>
    <mergeCell ref="C142:O142"/>
    <mergeCell ref="P142:R142"/>
    <mergeCell ref="S142:U142"/>
    <mergeCell ref="V142:X142"/>
    <mergeCell ref="A143:B143"/>
    <mergeCell ref="C143:O143"/>
    <mergeCell ref="P143:R143"/>
    <mergeCell ref="S143:U143"/>
    <mergeCell ref="V143:X143"/>
    <mergeCell ref="A140:B140"/>
    <mergeCell ref="C140:O140"/>
    <mergeCell ref="P140:R140"/>
    <mergeCell ref="S140:U140"/>
    <mergeCell ref="V140:X140"/>
    <mergeCell ref="A141:B141"/>
    <mergeCell ref="C141:O141"/>
    <mergeCell ref="P141:R141"/>
    <mergeCell ref="S141:U141"/>
    <mergeCell ref="V141:X141"/>
    <mergeCell ref="A138:B138"/>
    <mergeCell ref="C138:O138"/>
    <mergeCell ref="P138:R138"/>
    <mergeCell ref="S138:U138"/>
    <mergeCell ref="V138:X138"/>
    <mergeCell ref="A139:B139"/>
    <mergeCell ref="C139:O139"/>
    <mergeCell ref="P139:R139"/>
    <mergeCell ref="S139:U139"/>
    <mergeCell ref="V139:X139"/>
    <mergeCell ref="A136:B136"/>
    <mergeCell ref="C136:O136"/>
    <mergeCell ref="P136:R136"/>
    <mergeCell ref="S136:U136"/>
    <mergeCell ref="V136:X136"/>
    <mergeCell ref="A137:B137"/>
    <mergeCell ref="C137:O137"/>
    <mergeCell ref="P137:R137"/>
    <mergeCell ref="S137:U137"/>
    <mergeCell ref="V137:X137"/>
    <mergeCell ref="A134:B134"/>
    <mergeCell ref="C134:O134"/>
    <mergeCell ref="P134:R134"/>
    <mergeCell ref="S134:U134"/>
    <mergeCell ref="V134:X134"/>
    <mergeCell ref="A135:B135"/>
    <mergeCell ref="C135:O135"/>
    <mergeCell ref="P135:R135"/>
    <mergeCell ref="S135:U135"/>
    <mergeCell ref="V135:X135"/>
    <mergeCell ref="A132:B132"/>
    <mergeCell ref="C132:O132"/>
    <mergeCell ref="P132:R132"/>
    <mergeCell ref="S132:U132"/>
    <mergeCell ref="V132:X132"/>
    <mergeCell ref="A133:B133"/>
    <mergeCell ref="C133:O133"/>
    <mergeCell ref="P133:R133"/>
    <mergeCell ref="S133:U133"/>
    <mergeCell ref="V133:X133"/>
    <mergeCell ref="A131:B131"/>
    <mergeCell ref="C131:O131"/>
    <mergeCell ref="P131:R131"/>
    <mergeCell ref="S131:U131"/>
    <mergeCell ref="V131:X131"/>
    <mergeCell ref="A129:B129"/>
    <mergeCell ref="C129:O129"/>
    <mergeCell ref="P129:R129"/>
    <mergeCell ref="S129:U129"/>
    <mergeCell ref="V129:X129"/>
    <mergeCell ref="A130:B130"/>
    <mergeCell ref="C130:O130"/>
    <mergeCell ref="P130:R130"/>
    <mergeCell ref="S130:U130"/>
    <mergeCell ref="V130:X130"/>
    <mergeCell ref="A127:B127"/>
    <mergeCell ref="C127:O127"/>
    <mergeCell ref="P127:R127"/>
    <mergeCell ref="S127:U127"/>
    <mergeCell ref="V127:X127"/>
    <mergeCell ref="A128:B128"/>
    <mergeCell ref="C128:O128"/>
    <mergeCell ref="P128:R128"/>
    <mergeCell ref="S128:U128"/>
    <mergeCell ref="V128:X128"/>
    <mergeCell ref="A125:B125"/>
    <mergeCell ref="C125:O125"/>
    <mergeCell ref="P125:R125"/>
    <mergeCell ref="S125:U125"/>
    <mergeCell ref="V125:X125"/>
    <mergeCell ref="A126:B126"/>
    <mergeCell ref="C126:O126"/>
    <mergeCell ref="P126:R126"/>
    <mergeCell ref="S126:U126"/>
    <mergeCell ref="V126:X126"/>
    <mergeCell ref="A124:B124"/>
    <mergeCell ref="C124:O124"/>
    <mergeCell ref="P124:R124"/>
    <mergeCell ref="S124:U124"/>
    <mergeCell ref="V124:X124"/>
    <mergeCell ref="A122:B122"/>
    <mergeCell ref="C122:O122"/>
    <mergeCell ref="P122:R122"/>
    <mergeCell ref="S122:U122"/>
    <mergeCell ref="V122:X122"/>
    <mergeCell ref="A123:B123"/>
    <mergeCell ref="C123:O123"/>
    <mergeCell ref="P123:R123"/>
    <mergeCell ref="S123:U123"/>
    <mergeCell ref="V123:X123"/>
    <mergeCell ref="A120:B120"/>
    <mergeCell ref="C120:O120"/>
    <mergeCell ref="P120:R120"/>
    <mergeCell ref="S120:U120"/>
    <mergeCell ref="V120:X120"/>
    <mergeCell ref="A121:B121"/>
    <mergeCell ref="C121:O121"/>
    <mergeCell ref="P121:R121"/>
    <mergeCell ref="S121:U121"/>
    <mergeCell ref="V121:X121"/>
    <mergeCell ref="A118:B118"/>
    <mergeCell ref="C118:O118"/>
    <mergeCell ref="P118:R118"/>
    <mergeCell ref="S118:U118"/>
    <mergeCell ref="V118:X118"/>
    <mergeCell ref="A119:B119"/>
    <mergeCell ref="C119:O119"/>
    <mergeCell ref="P119:R119"/>
    <mergeCell ref="S119:U119"/>
    <mergeCell ref="V119:X119"/>
    <mergeCell ref="A116:B116"/>
    <mergeCell ref="C116:O116"/>
    <mergeCell ref="P116:R116"/>
    <mergeCell ref="S116:U116"/>
    <mergeCell ref="V116:X116"/>
    <mergeCell ref="A117:B117"/>
    <mergeCell ref="C117:O117"/>
    <mergeCell ref="P117:R117"/>
    <mergeCell ref="S117:U117"/>
    <mergeCell ref="V117:X117"/>
    <mergeCell ref="A114:B114"/>
    <mergeCell ref="C114:O114"/>
    <mergeCell ref="P114:R114"/>
    <mergeCell ref="S114:U114"/>
    <mergeCell ref="V114:X114"/>
    <mergeCell ref="A115:B115"/>
    <mergeCell ref="C115:O115"/>
    <mergeCell ref="P115:R115"/>
    <mergeCell ref="S115:U115"/>
    <mergeCell ref="V115:X115"/>
    <mergeCell ref="A112:B112"/>
    <mergeCell ref="C112:O112"/>
    <mergeCell ref="P112:R112"/>
    <mergeCell ref="S112:U112"/>
    <mergeCell ref="V112:X112"/>
    <mergeCell ref="A113:B113"/>
    <mergeCell ref="C113:O113"/>
    <mergeCell ref="P113:R113"/>
    <mergeCell ref="S113:U113"/>
    <mergeCell ref="V113:X113"/>
    <mergeCell ref="A110:B110"/>
    <mergeCell ref="C110:O110"/>
    <mergeCell ref="P110:R110"/>
    <mergeCell ref="S110:U110"/>
    <mergeCell ref="V110:X110"/>
    <mergeCell ref="A111:B111"/>
    <mergeCell ref="C111:O111"/>
    <mergeCell ref="P111:R111"/>
    <mergeCell ref="S111:U111"/>
    <mergeCell ref="V111:X111"/>
    <mergeCell ref="A108:B108"/>
    <mergeCell ref="C108:O108"/>
    <mergeCell ref="P108:R108"/>
    <mergeCell ref="S108:U108"/>
    <mergeCell ref="V108:X108"/>
    <mergeCell ref="A109:B109"/>
    <mergeCell ref="C109:O109"/>
    <mergeCell ref="P109:R109"/>
    <mergeCell ref="S109:U109"/>
    <mergeCell ref="V109:X109"/>
    <mergeCell ref="A106:B106"/>
    <mergeCell ref="C106:O106"/>
    <mergeCell ref="P106:R106"/>
    <mergeCell ref="S106:U106"/>
    <mergeCell ref="V106:X106"/>
    <mergeCell ref="A107:B107"/>
    <mergeCell ref="C107:O107"/>
    <mergeCell ref="P107:R107"/>
    <mergeCell ref="S107:U107"/>
    <mergeCell ref="V107:X107"/>
    <mergeCell ref="A104:B104"/>
    <mergeCell ref="C104:O104"/>
    <mergeCell ref="P104:R104"/>
    <mergeCell ref="S104:U104"/>
    <mergeCell ref="V104:X104"/>
    <mergeCell ref="A105:B105"/>
    <mergeCell ref="C105:O105"/>
    <mergeCell ref="P105:R105"/>
    <mergeCell ref="S105:U105"/>
    <mergeCell ref="V105:X105"/>
    <mergeCell ref="A102:B102"/>
    <mergeCell ref="C102:O102"/>
    <mergeCell ref="P102:R102"/>
    <mergeCell ref="S102:U102"/>
    <mergeCell ref="V102:X102"/>
    <mergeCell ref="A103:B103"/>
    <mergeCell ref="C103:O103"/>
    <mergeCell ref="P103:R103"/>
    <mergeCell ref="S103:U103"/>
    <mergeCell ref="V103:X103"/>
    <mergeCell ref="A100:B100"/>
    <mergeCell ref="C100:O100"/>
    <mergeCell ref="P100:R100"/>
    <mergeCell ref="S100:U100"/>
    <mergeCell ref="V100:X100"/>
    <mergeCell ref="A101:B101"/>
    <mergeCell ref="C101:O101"/>
    <mergeCell ref="P101:R101"/>
    <mergeCell ref="S101:U101"/>
    <mergeCell ref="V101:X101"/>
    <mergeCell ref="A98:B98"/>
    <mergeCell ref="C98:O98"/>
    <mergeCell ref="P98:R98"/>
    <mergeCell ref="S98:U98"/>
    <mergeCell ref="V98:X98"/>
    <mergeCell ref="A99:B99"/>
    <mergeCell ref="C99:O99"/>
    <mergeCell ref="P99:R99"/>
    <mergeCell ref="S99:U99"/>
    <mergeCell ref="V99:X99"/>
    <mergeCell ref="A97:B97"/>
    <mergeCell ref="C97:O97"/>
    <mergeCell ref="P97:R97"/>
    <mergeCell ref="S97:U97"/>
    <mergeCell ref="V97:X97"/>
    <mergeCell ref="A95:B95"/>
    <mergeCell ref="C95:O95"/>
    <mergeCell ref="P95:R95"/>
    <mergeCell ref="S95:U95"/>
    <mergeCell ref="V95:X95"/>
    <mergeCell ref="A96:B96"/>
    <mergeCell ref="C96:O96"/>
    <mergeCell ref="P96:R96"/>
    <mergeCell ref="S96:U96"/>
    <mergeCell ref="V96:X96"/>
    <mergeCell ref="A93:B93"/>
    <mergeCell ref="C93:O93"/>
    <mergeCell ref="P93:R93"/>
    <mergeCell ref="S93:U93"/>
    <mergeCell ref="V93:X93"/>
    <mergeCell ref="A94:B94"/>
    <mergeCell ref="C94:O94"/>
    <mergeCell ref="P94:R94"/>
    <mergeCell ref="S94:U94"/>
    <mergeCell ref="V94:X94"/>
    <mergeCell ref="A91:B91"/>
    <mergeCell ref="C91:O91"/>
    <mergeCell ref="P91:R91"/>
    <mergeCell ref="S91:U91"/>
    <mergeCell ref="V91:X91"/>
    <mergeCell ref="A92:B92"/>
    <mergeCell ref="C92:O92"/>
    <mergeCell ref="P92:R92"/>
    <mergeCell ref="S92:U92"/>
    <mergeCell ref="V92:X92"/>
    <mergeCell ref="A89:B89"/>
    <mergeCell ref="C89:O89"/>
    <mergeCell ref="P89:R89"/>
    <mergeCell ref="S89:U89"/>
    <mergeCell ref="V89:X89"/>
    <mergeCell ref="A90:B90"/>
    <mergeCell ref="C90:O90"/>
    <mergeCell ref="P90:R90"/>
    <mergeCell ref="S90:U90"/>
    <mergeCell ref="V90:X90"/>
    <mergeCell ref="A87:B87"/>
    <mergeCell ref="C87:O87"/>
    <mergeCell ref="P87:R87"/>
    <mergeCell ref="S87:U87"/>
    <mergeCell ref="V87:X87"/>
    <mergeCell ref="A88:B88"/>
    <mergeCell ref="C88:O88"/>
    <mergeCell ref="P88:R88"/>
    <mergeCell ref="S88:U88"/>
    <mergeCell ref="V88:X88"/>
    <mergeCell ref="A85:B85"/>
    <mergeCell ref="C85:O85"/>
    <mergeCell ref="P85:R85"/>
    <mergeCell ref="S85:U85"/>
    <mergeCell ref="V85:X85"/>
    <mergeCell ref="A86:B86"/>
    <mergeCell ref="C86:O86"/>
    <mergeCell ref="P86:R86"/>
    <mergeCell ref="S86:U86"/>
    <mergeCell ref="V86:X86"/>
    <mergeCell ref="A83:B83"/>
    <mergeCell ref="C83:O83"/>
    <mergeCell ref="P83:R83"/>
    <mergeCell ref="S83:U83"/>
    <mergeCell ref="V83:X83"/>
    <mergeCell ref="A84:B84"/>
    <mergeCell ref="C84:O84"/>
    <mergeCell ref="P84:R84"/>
    <mergeCell ref="S84:U84"/>
    <mergeCell ref="V84:X84"/>
    <mergeCell ref="A81:B81"/>
    <mergeCell ref="C81:O81"/>
    <mergeCell ref="P81:R81"/>
    <mergeCell ref="S81:U81"/>
    <mergeCell ref="V81:X81"/>
    <mergeCell ref="A82:B82"/>
    <mergeCell ref="C82:O82"/>
    <mergeCell ref="P82:R82"/>
    <mergeCell ref="S82:U82"/>
    <mergeCell ref="V82:X82"/>
    <mergeCell ref="A79:B79"/>
    <mergeCell ref="C79:O79"/>
    <mergeCell ref="P79:R79"/>
    <mergeCell ref="S79:U79"/>
    <mergeCell ref="V79:X79"/>
    <mergeCell ref="A80:B80"/>
    <mergeCell ref="C80:O80"/>
    <mergeCell ref="P80:R80"/>
    <mergeCell ref="S80:U80"/>
    <mergeCell ref="V80:X80"/>
    <mergeCell ref="A77:B77"/>
    <mergeCell ref="C77:O77"/>
    <mergeCell ref="P77:R77"/>
    <mergeCell ref="S77:U77"/>
    <mergeCell ref="V77:X77"/>
    <mergeCell ref="A78:B78"/>
    <mergeCell ref="C78:O78"/>
    <mergeCell ref="P78:R78"/>
    <mergeCell ref="S78:U78"/>
    <mergeCell ref="V78:X78"/>
    <mergeCell ref="A75:B75"/>
    <mergeCell ref="C75:O75"/>
    <mergeCell ref="P75:R75"/>
    <mergeCell ref="S75:U75"/>
    <mergeCell ref="V75:X75"/>
    <mergeCell ref="A76:B76"/>
    <mergeCell ref="C76:O76"/>
    <mergeCell ref="P76:R76"/>
    <mergeCell ref="S76:U76"/>
    <mergeCell ref="V76:X76"/>
    <mergeCell ref="A73:B73"/>
    <mergeCell ref="C73:O73"/>
    <mergeCell ref="P73:R73"/>
    <mergeCell ref="S73:U73"/>
    <mergeCell ref="V73:X73"/>
    <mergeCell ref="A74:B74"/>
    <mergeCell ref="C74:O74"/>
    <mergeCell ref="P74:R74"/>
    <mergeCell ref="S74:U74"/>
    <mergeCell ref="V74:X74"/>
    <mergeCell ref="A71:B71"/>
    <mergeCell ref="C71:O71"/>
    <mergeCell ref="P71:R71"/>
    <mergeCell ref="S71:U71"/>
    <mergeCell ref="V71:X71"/>
    <mergeCell ref="A72:B72"/>
    <mergeCell ref="C72:O72"/>
    <mergeCell ref="P72:R72"/>
    <mergeCell ref="S72:U72"/>
    <mergeCell ref="V72:X72"/>
    <mergeCell ref="A69:B69"/>
    <mergeCell ref="C69:O69"/>
    <mergeCell ref="P69:R69"/>
    <mergeCell ref="S69:U69"/>
    <mergeCell ref="V69:X69"/>
    <mergeCell ref="A70:B70"/>
    <mergeCell ref="C70:O70"/>
    <mergeCell ref="P70:R70"/>
    <mergeCell ref="S70:U70"/>
    <mergeCell ref="V70:X70"/>
    <mergeCell ref="A67:B67"/>
    <mergeCell ref="C67:O67"/>
    <mergeCell ref="P67:R67"/>
    <mergeCell ref="S67:U67"/>
    <mergeCell ref="V67:X67"/>
    <mergeCell ref="A68:B68"/>
    <mergeCell ref="C68:O68"/>
    <mergeCell ref="P68:R68"/>
    <mergeCell ref="S68:U68"/>
    <mergeCell ref="V68:X68"/>
    <mergeCell ref="A65:B65"/>
    <mergeCell ref="C65:O65"/>
    <mergeCell ref="P65:R65"/>
    <mergeCell ref="S65:U65"/>
    <mergeCell ref="V65:X65"/>
    <mergeCell ref="A66:B66"/>
    <mergeCell ref="C66:O66"/>
    <mergeCell ref="P66:R66"/>
    <mergeCell ref="S66:U66"/>
    <mergeCell ref="V66:X66"/>
    <mergeCell ref="A63:B63"/>
    <mergeCell ref="C63:O63"/>
    <mergeCell ref="P63:R63"/>
    <mergeCell ref="S63:U63"/>
    <mergeCell ref="V63:X63"/>
    <mergeCell ref="A64:B64"/>
    <mergeCell ref="C64:O64"/>
    <mergeCell ref="P64:R64"/>
    <mergeCell ref="S64:U64"/>
    <mergeCell ref="V64:X64"/>
    <mergeCell ref="A62:B62"/>
    <mergeCell ref="C62:O62"/>
    <mergeCell ref="P62:R62"/>
    <mergeCell ref="S62:U62"/>
    <mergeCell ref="V62:X62"/>
    <mergeCell ref="A60:B60"/>
    <mergeCell ref="C60:O60"/>
    <mergeCell ref="P60:R60"/>
    <mergeCell ref="S60:U60"/>
    <mergeCell ref="V60:X60"/>
    <mergeCell ref="A61:B61"/>
    <mergeCell ref="C61:O61"/>
    <mergeCell ref="P61:R61"/>
    <mergeCell ref="S61:U61"/>
    <mergeCell ref="V61:X61"/>
    <mergeCell ref="A58:B58"/>
    <mergeCell ref="C58:O58"/>
    <mergeCell ref="P58:R58"/>
    <mergeCell ref="S58:U58"/>
    <mergeCell ref="V58:X58"/>
    <mergeCell ref="A59:B59"/>
    <mergeCell ref="C59:O59"/>
    <mergeCell ref="P59:R59"/>
    <mergeCell ref="S59:U59"/>
    <mergeCell ref="V59:X59"/>
    <mergeCell ref="A56:B56"/>
    <mergeCell ref="C56:O56"/>
    <mergeCell ref="P56:R56"/>
    <mergeCell ref="S56:U56"/>
    <mergeCell ref="V56:X56"/>
    <mergeCell ref="A57:B57"/>
    <mergeCell ref="C57:O57"/>
    <mergeCell ref="P57:R57"/>
    <mergeCell ref="S57:U57"/>
    <mergeCell ref="V57:X57"/>
    <mergeCell ref="A54:B54"/>
    <mergeCell ref="C54:O54"/>
    <mergeCell ref="P54:R54"/>
    <mergeCell ref="S54:U54"/>
    <mergeCell ref="V54:X54"/>
    <mergeCell ref="A55:B55"/>
    <mergeCell ref="C55:O55"/>
    <mergeCell ref="P55:R55"/>
    <mergeCell ref="S55:U55"/>
    <mergeCell ref="V55:X55"/>
    <mergeCell ref="A52:B52"/>
    <mergeCell ref="C52:O52"/>
    <mergeCell ref="P52:R52"/>
    <mergeCell ref="S52:U52"/>
    <mergeCell ref="V52:X52"/>
    <mergeCell ref="A53:B53"/>
    <mergeCell ref="C53:O53"/>
    <mergeCell ref="P53:R53"/>
    <mergeCell ref="S53:U53"/>
    <mergeCell ref="V53:X53"/>
    <mergeCell ref="A50:B50"/>
    <mergeCell ref="C50:O50"/>
    <mergeCell ref="P50:R50"/>
    <mergeCell ref="S50:U50"/>
    <mergeCell ref="V50:X50"/>
    <mergeCell ref="A51:B51"/>
    <mergeCell ref="C51:O51"/>
    <mergeCell ref="P51:R51"/>
    <mergeCell ref="S51:U51"/>
    <mergeCell ref="V51:X51"/>
    <mergeCell ref="A48:B48"/>
    <mergeCell ref="C48:O48"/>
    <mergeCell ref="P48:R48"/>
    <mergeCell ref="S48:U48"/>
    <mergeCell ref="V48:X48"/>
    <mergeCell ref="A49:B49"/>
    <mergeCell ref="C49:O49"/>
    <mergeCell ref="P49:R49"/>
    <mergeCell ref="S49:U49"/>
    <mergeCell ref="V49:X49"/>
    <mergeCell ref="A46:B46"/>
    <mergeCell ref="C46:O46"/>
    <mergeCell ref="P46:R46"/>
    <mergeCell ref="S46:U46"/>
    <mergeCell ref="V46:X46"/>
    <mergeCell ref="A47:B47"/>
    <mergeCell ref="C47:O47"/>
    <mergeCell ref="P47:R47"/>
    <mergeCell ref="S47:U47"/>
    <mergeCell ref="V47:X47"/>
    <mergeCell ref="A44:B44"/>
    <mergeCell ref="C44:O44"/>
    <mergeCell ref="P44:R44"/>
    <mergeCell ref="S44:U44"/>
    <mergeCell ref="V44:X44"/>
    <mergeCell ref="A45:B45"/>
    <mergeCell ref="C45:O45"/>
    <mergeCell ref="P45:R45"/>
    <mergeCell ref="S45:U45"/>
    <mergeCell ref="V45:X45"/>
    <mergeCell ref="A42:B42"/>
    <mergeCell ref="C42:O42"/>
    <mergeCell ref="P42:R42"/>
    <mergeCell ref="S42:U42"/>
    <mergeCell ref="V42:X42"/>
    <mergeCell ref="A43:B43"/>
    <mergeCell ref="C43:O43"/>
    <mergeCell ref="P43:R43"/>
    <mergeCell ref="S43:U43"/>
    <mergeCell ref="V43:X43"/>
    <mergeCell ref="A40:B40"/>
    <mergeCell ref="C40:O40"/>
    <mergeCell ref="P40:R40"/>
    <mergeCell ref="S40:U40"/>
    <mergeCell ref="V40:X40"/>
    <mergeCell ref="A41:B41"/>
    <mergeCell ref="C41:O41"/>
    <mergeCell ref="P41:R41"/>
    <mergeCell ref="S41:U41"/>
    <mergeCell ref="V41:X41"/>
    <mergeCell ref="A38:B38"/>
    <mergeCell ref="C38:O38"/>
    <mergeCell ref="P38:R38"/>
    <mergeCell ref="S38:U38"/>
    <mergeCell ref="V38:X38"/>
    <mergeCell ref="A39:B39"/>
    <mergeCell ref="C39:O39"/>
    <mergeCell ref="P39:R39"/>
    <mergeCell ref="S39:U39"/>
    <mergeCell ref="V39:X39"/>
    <mergeCell ref="A36:B36"/>
    <mergeCell ref="C36:O36"/>
    <mergeCell ref="P36:R36"/>
    <mergeCell ref="S36:U36"/>
    <mergeCell ref="V36:X36"/>
    <mergeCell ref="A37:B37"/>
    <mergeCell ref="C37:O37"/>
    <mergeCell ref="P37:R37"/>
    <mergeCell ref="S37:U37"/>
    <mergeCell ref="V37:X37"/>
    <mergeCell ref="A34:B34"/>
    <mergeCell ref="C34:O34"/>
    <mergeCell ref="P34:R34"/>
    <mergeCell ref="S34:U34"/>
    <mergeCell ref="V34:X34"/>
    <mergeCell ref="A35:B35"/>
    <mergeCell ref="C35:O35"/>
    <mergeCell ref="P35:R35"/>
    <mergeCell ref="S35:U35"/>
    <mergeCell ref="V35:X35"/>
    <mergeCell ref="A32:B32"/>
    <mergeCell ref="C32:O32"/>
    <mergeCell ref="P32:R32"/>
    <mergeCell ref="S32:U32"/>
    <mergeCell ref="V32:X32"/>
    <mergeCell ref="A33:B33"/>
    <mergeCell ref="C33:O33"/>
    <mergeCell ref="P33:R33"/>
    <mergeCell ref="S33:U33"/>
    <mergeCell ref="V33:X33"/>
    <mergeCell ref="A30:B30"/>
    <mergeCell ref="C30:O30"/>
    <mergeCell ref="P30:R30"/>
    <mergeCell ref="S30:U30"/>
    <mergeCell ref="V30:X30"/>
    <mergeCell ref="A31:B31"/>
    <mergeCell ref="C31:O31"/>
    <mergeCell ref="P31:R31"/>
    <mergeCell ref="S31:U31"/>
    <mergeCell ref="V31:X31"/>
    <mergeCell ref="A29:B29"/>
    <mergeCell ref="C29:O29"/>
    <mergeCell ref="P29:R29"/>
    <mergeCell ref="S29:U29"/>
    <mergeCell ref="V29:X29"/>
    <mergeCell ref="A27:B27"/>
    <mergeCell ref="C27:O27"/>
    <mergeCell ref="P27:R27"/>
    <mergeCell ref="S27:U27"/>
    <mergeCell ref="V27:X27"/>
    <mergeCell ref="A28:B28"/>
    <mergeCell ref="C28:O28"/>
    <mergeCell ref="P28:R28"/>
    <mergeCell ref="S28:U28"/>
    <mergeCell ref="V28:X28"/>
    <mergeCell ref="A25:B25"/>
    <mergeCell ref="C25:O25"/>
    <mergeCell ref="P25:R25"/>
    <mergeCell ref="S25:U25"/>
    <mergeCell ref="V25:X25"/>
    <mergeCell ref="A26:B26"/>
    <mergeCell ref="C26:O26"/>
    <mergeCell ref="P26:R26"/>
    <mergeCell ref="S26:U26"/>
    <mergeCell ref="V26:X26"/>
    <mergeCell ref="A23:B23"/>
    <mergeCell ref="C23:O23"/>
    <mergeCell ref="P23:R23"/>
    <mergeCell ref="S23:U23"/>
    <mergeCell ref="V23:X23"/>
    <mergeCell ref="A24:B24"/>
    <mergeCell ref="C24:O24"/>
    <mergeCell ref="P24:R24"/>
    <mergeCell ref="S24:U24"/>
    <mergeCell ref="V24:X24"/>
    <mergeCell ref="A21:B21"/>
    <mergeCell ref="C21:O21"/>
    <mergeCell ref="P21:R21"/>
    <mergeCell ref="S21:U21"/>
    <mergeCell ref="V21:X21"/>
    <mergeCell ref="A22:B22"/>
    <mergeCell ref="C22:O22"/>
    <mergeCell ref="P22:R22"/>
    <mergeCell ref="S22:U22"/>
    <mergeCell ref="V22:X22"/>
    <mergeCell ref="A19:B19"/>
    <mergeCell ref="C19:O19"/>
    <mergeCell ref="P19:R19"/>
    <mergeCell ref="S19:U19"/>
    <mergeCell ref="V19:X19"/>
    <mergeCell ref="A20:B20"/>
    <mergeCell ref="C20:O20"/>
    <mergeCell ref="P20:R20"/>
    <mergeCell ref="S20:U20"/>
    <mergeCell ref="V20:X20"/>
    <mergeCell ref="A17:B17"/>
    <mergeCell ref="C17:O17"/>
    <mergeCell ref="P17:R17"/>
    <mergeCell ref="S17:U17"/>
    <mergeCell ref="V17:X17"/>
    <mergeCell ref="A18:B18"/>
    <mergeCell ref="C18:O18"/>
    <mergeCell ref="P18:R18"/>
    <mergeCell ref="S18:U18"/>
    <mergeCell ref="V18:X18"/>
    <mergeCell ref="A15:B15"/>
    <mergeCell ref="C15:O15"/>
    <mergeCell ref="P15:R15"/>
    <mergeCell ref="S15:U15"/>
    <mergeCell ref="V15:X15"/>
    <mergeCell ref="A16:B16"/>
    <mergeCell ref="C16:O16"/>
    <mergeCell ref="P16:R16"/>
    <mergeCell ref="S16:U16"/>
    <mergeCell ref="V16:X16"/>
    <mergeCell ref="A13:B13"/>
    <mergeCell ref="C13:O13"/>
    <mergeCell ref="P13:R13"/>
    <mergeCell ref="S13:U13"/>
    <mergeCell ref="V13:X13"/>
    <mergeCell ref="A14:B14"/>
    <mergeCell ref="C14:O14"/>
    <mergeCell ref="P14:R14"/>
    <mergeCell ref="S14:U14"/>
    <mergeCell ref="V14:X14"/>
    <mergeCell ref="A11:B11"/>
    <mergeCell ref="C11:O11"/>
    <mergeCell ref="P11:R11"/>
    <mergeCell ref="S11:U11"/>
    <mergeCell ref="V11:X11"/>
    <mergeCell ref="A12:B12"/>
    <mergeCell ref="C12:O12"/>
    <mergeCell ref="P12:R12"/>
    <mergeCell ref="S12:U12"/>
    <mergeCell ref="V12:X12"/>
    <mergeCell ref="A9:B9"/>
    <mergeCell ref="C9:O9"/>
    <mergeCell ref="P9:R9"/>
    <mergeCell ref="S9:U9"/>
    <mergeCell ref="V9:X9"/>
    <mergeCell ref="A10:B10"/>
    <mergeCell ref="C10:O10"/>
    <mergeCell ref="P10:R10"/>
    <mergeCell ref="S10:U10"/>
    <mergeCell ref="V10:X10"/>
    <mergeCell ref="A8:B8"/>
    <mergeCell ref="C8:O8"/>
    <mergeCell ref="P8:R8"/>
    <mergeCell ref="S8:U8"/>
    <mergeCell ref="V8:X8"/>
    <mergeCell ref="A6:B6"/>
    <mergeCell ref="C6:O6"/>
    <mergeCell ref="P6:R6"/>
    <mergeCell ref="S6:U6"/>
    <mergeCell ref="V6:X6"/>
    <mergeCell ref="A4:B4"/>
    <mergeCell ref="C4:O4"/>
    <mergeCell ref="P4:R4"/>
    <mergeCell ref="S4:U4"/>
    <mergeCell ref="V4:X4"/>
    <mergeCell ref="A5:B5"/>
    <mergeCell ref="C5:O5"/>
    <mergeCell ref="P5:R5"/>
    <mergeCell ref="S5:U5"/>
    <mergeCell ref="V5:X5"/>
    <mergeCell ref="A2:B2"/>
    <mergeCell ref="C2:O2"/>
    <mergeCell ref="P2:R2"/>
    <mergeCell ref="S2:U2"/>
    <mergeCell ref="V2:X2"/>
    <mergeCell ref="A3:B3"/>
    <mergeCell ref="C3:O3"/>
    <mergeCell ref="P3:R3"/>
    <mergeCell ref="S3:U3"/>
    <mergeCell ref="V3:X3"/>
    <mergeCell ref="A1:B1"/>
    <mergeCell ref="C1:O1"/>
    <mergeCell ref="P1:R1"/>
    <mergeCell ref="S1:U1"/>
    <mergeCell ref="V1:X1"/>
    <mergeCell ref="A7:B7"/>
    <mergeCell ref="C7:O7"/>
    <mergeCell ref="P7:R7"/>
    <mergeCell ref="S7:U7"/>
    <mergeCell ref="V7:X7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EA167-6B2F-4B70-8D35-680B8BBD35C9}">
  <sheetPr codeName="Sheet2"/>
  <dimension ref="A2:K10"/>
  <sheetViews>
    <sheetView workbookViewId="0">
      <selection activeCell="G19" sqref="G19"/>
    </sheetView>
  </sheetViews>
  <sheetFormatPr defaultRowHeight="12.75" x14ac:dyDescent="0.2"/>
  <cols>
    <col min="1" max="1" width="10.5" style="8" bestFit="1" customWidth="1"/>
    <col min="2" max="2" width="15" style="9" customWidth="1"/>
    <col min="3" max="3" width="16.83203125" style="9" customWidth="1"/>
    <col min="4" max="4" width="13.33203125" style="8" bestFit="1" customWidth="1"/>
    <col min="5" max="8" width="9.33203125" style="8"/>
    <col min="9" max="11" width="17" style="8" customWidth="1"/>
    <col min="12" max="16384" width="9.33203125" style="8"/>
  </cols>
  <sheetData>
    <row r="2" spans="1:11" ht="15" x14ac:dyDescent="0.2">
      <c r="B2" s="10" t="s">
        <v>454</v>
      </c>
      <c r="C2" s="10" t="s">
        <v>453</v>
      </c>
      <c r="D2" s="10" t="s">
        <v>455</v>
      </c>
      <c r="I2" s="52" t="s">
        <v>456</v>
      </c>
      <c r="J2" s="52"/>
      <c r="K2" s="52"/>
    </row>
    <row r="3" spans="1:11" x14ac:dyDescent="0.2">
      <c r="A3" s="8" t="s">
        <v>447</v>
      </c>
      <c r="B3" s="9">
        <v>7600.96</v>
      </c>
      <c r="C3" s="9">
        <v>5052.5</v>
      </c>
      <c r="D3" s="11">
        <f>SUM(B3:C3)</f>
        <v>12653.46</v>
      </c>
      <c r="I3" s="8" t="s">
        <v>457</v>
      </c>
      <c r="J3" s="9" t="s">
        <v>453</v>
      </c>
      <c r="K3" s="9"/>
    </row>
    <row r="4" spans="1:11" x14ac:dyDescent="0.2">
      <c r="A4" s="8" t="s">
        <v>452</v>
      </c>
      <c r="B4" s="9">
        <v>2978.59</v>
      </c>
      <c r="C4" s="9">
        <v>4596.1899999999996</v>
      </c>
      <c r="D4" s="11">
        <f t="shared" ref="D4:D8" si="0">SUM(B4:C4)</f>
        <v>7574.78</v>
      </c>
      <c r="I4" s="8" t="s">
        <v>458</v>
      </c>
      <c r="J4" s="9" t="s">
        <v>459</v>
      </c>
      <c r="K4" s="9" t="s">
        <v>460</v>
      </c>
    </row>
    <row r="5" spans="1:11" x14ac:dyDescent="0.2">
      <c r="A5" s="8" t="s">
        <v>448</v>
      </c>
      <c r="B5" s="9">
        <v>10338.960000000001</v>
      </c>
      <c r="C5" s="9">
        <v>4230</v>
      </c>
      <c r="D5" s="11">
        <f t="shared" si="0"/>
        <v>14568.960000000001</v>
      </c>
      <c r="I5" s="8" t="s">
        <v>461</v>
      </c>
      <c r="J5" s="9" t="s">
        <v>462</v>
      </c>
      <c r="K5" s="9" t="s">
        <v>463</v>
      </c>
    </row>
    <row r="6" spans="1:11" x14ac:dyDescent="0.2">
      <c r="A6" s="8" t="s">
        <v>449</v>
      </c>
      <c r="B6" s="9">
        <v>9050</v>
      </c>
      <c r="C6" s="9">
        <v>4642.75</v>
      </c>
      <c r="D6" s="11">
        <f t="shared" si="0"/>
        <v>13692.75</v>
      </c>
      <c r="I6" s="8" t="s">
        <v>464</v>
      </c>
      <c r="J6" s="9" t="s">
        <v>465</v>
      </c>
      <c r="K6" s="9" t="s">
        <v>466</v>
      </c>
    </row>
    <row r="7" spans="1:11" x14ac:dyDescent="0.2">
      <c r="A7" s="8" t="s">
        <v>450</v>
      </c>
      <c r="B7" s="9">
        <v>4802</v>
      </c>
      <c r="C7" s="9">
        <v>4438.26</v>
      </c>
      <c r="D7" s="11">
        <f t="shared" si="0"/>
        <v>9240.26</v>
      </c>
      <c r="J7" s="9" t="s">
        <v>467</v>
      </c>
      <c r="K7" s="9" t="s">
        <v>466</v>
      </c>
    </row>
    <row r="8" spans="1:11" x14ac:dyDescent="0.2">
      <c r="A8" s="8" t="s">
        <v>451</v>
      </c>
      <c r="B8" s="9">
        <v>6454.58</v>
      </c>
      <c r="C8" s="9">
        <v>4590</v>
      </c>
      <c r="D8" s="11">
        <f t="shared" si="0"/>
        <v>11044.58</v>
      </c>
      <c r="J8" s="9" t="s">
        <v>468</v>
      </c>
      <c r="K8" s="9"/>
    </row>
    <row r="10" spans="1:11" x14ac:dyDescent="0.2">
      <c r="D10" s="11">
        <f>AVERAGE(D3:D9)</f>
        <v>11462.464999999998</v>
      </c>
    </row>
  </sheetData>
  <mergeCells count="1"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2024-11-18T23:12:32Z</dcterms:created>
  <dcterms:modified xsi:type="dcterms:W3CDTF">2024-11-19T21:59:57Z</dcterms:modified>
</cp:coreProperties>
</file>